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<sst xmlns="http://schemas.openxmlformats.org/spreadsheetml/2006/main" count="352" uniqueCount="99">
  <si>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</si>
  <si>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</si>
  <si>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</si>
  <si>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</si>
  <si>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</si>
  <si>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</si>
  <si>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</si>
  <si>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</si>
  <si>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</si>
  <si>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</si>
  <si>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</si>
  <si>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</si>
  <si>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</si>
  <si>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</si>
  <si>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</si>
  <si>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</si>
  <si>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</si>
  <si>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</si>
  <si>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</si>
  <si>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</si>
  <si>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</si>
  <si>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</si>
  <si>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</si>
  <si>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</si>
  <si>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</si>
  <si>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</si>
  <si>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</si>
  <si>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</si>
  <si>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</si>
  <si>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</si>
  <si>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</si>
  <si>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</si>
  <si>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</si>
  <si>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</si>
  <si>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</si>
  <si>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</si>
  <si>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</si>
  <si>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</si>
  <si>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</si>
  <si>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</si>
  <si>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</si>
  <si>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</si>
  <si>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</si>
  <si>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</si>
  <si>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</si>
  <si>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</si>
  <si>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</si>
  <si>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</si>
  <si>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</si>
  <si>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</si>
  <si>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</si>
  <si>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</si>
  <si>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</si>
  <si>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</si>
  <si>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</si>
  <si>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</si>
  <si>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</si>
  <si>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</si>
  <si>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</si>
  <si>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</si>
  <si>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</si>
  <si>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</si>
  <si>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</si>
  <si>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</si>
  <si>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</si>
  <si>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8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</si>
  <si>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</si>
  <si>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</si>
  <si>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</si>
  <si>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</si>
  <si>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</si>
  <si>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</si>
  <si>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</si>
  <si>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</si>
  <si>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</si>
  <si>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</si>
  <si>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</si>
  <si>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</si>
  <si>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</si>
  <si>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</si>
  <si>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</si>
  <si>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</si>
  <si>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</si>
  <si>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</si>
  <si>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</si>
  <si>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</si>
  <si>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</si>
  <si>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</si>
  <si>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</si>
  <si>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8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</si>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</sst>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#,##0.0\ \ \ ;\(#,##0.0\)\ \ "/>
    <numFmt numFmtId="178" formatCode="#,###&quot;—&quot;_);\(#,###&quot;—&quot;\)"/>
    <numFmt numFmtId="179" formatCode="0.00_);[Red]\(0.00\)"/>
    <numFmt numFmtId="180" formatCode="0.00_);\(0.00\)"/>
    <numFmt numFmtId="181" formatCode="&quot;$&quot;_(#,##0.00_);&quot;$&quot;\(#,##0.00\)"/>
    <numFmt numFmtId="182" formatCode="&quot;$&quot;\ #,##0.00_-;[Red]&quot;$&quot;\ #,##0.00\-"/>
    <numFmt numFmtId="183" formatCode="yy\.mm\.dd"/>
    <numFmt numFmtId="184" formatCode="\$#,##0;\(\$#,##0\)"/>
    <numFmt numFmtId="185" formatCode="_-&quot;$&quot;\ * #,##0.00_-;_-&quot;$&quot;\ * #,##0.00\-;_-&quot;$&quot;\ * &quot;-&quot;??_-;_-@_-"/>
    <numFmt numFmtId="186" formatCode="#,##0.0_);[Red]\(#,##0.0\)"/>
    <numFmt numFmtId="187" formatCode="#,##0.0_)_x;\(#,##0.0\)_x"/>
    <numFmt numFmtId="188" formatCode="_-* #,##0.00_-;\-* #,##0.00_-;_-* &quot;-&quot;??_-;_-@_-"/>
    <numFmt numFmtId="189" formatCode="\+#,##0;\-#,##0"/>
    <numFmt numFmtId="190" formatCode="&quot;$&quot;#,##0.00_);[Red]\(&quot;$&quot;#,##0.00\)"/>
    <numFmt numFmtId="191" formatCode="_(&quot;$&quot;* #,##0_);_(&quot;$&quot;* \(#,##0\);_(&quot;$&quot;* &quot;-&quot;_);_(@_)"/>
    <numFmt numFmtId="192" formatCode="#\ ??/??"/>
    <numFmt numFmtId="193" formatCode="#,##0.0_);\(#,##0.0\)"/>
    <numFmt numFmtId="194" formatCode="_(&quot;$&quot;* #,##0.00_);_(&quot;$&quot;* \(#,##0.00\);_(&quot;$&quot;* &quot;-&quot;??_);_(@_)"/>
    <numFmt numFmtId="195" formatCode="#,##0;\(#,##0\)"/>
    <numFmt numFmtId="196" formatCode="0.000"/>
    <numFmt numFmtId="197" formatCode="\+#,##0.0;\-0.0"/>
    <numFmt numFmtId="198" formatCode="_-&quot;$&quot;\ * #,##0_-;_-&quot;$&quot;\ * #,##0\-;_-&quot;$&quot;\ * &quot;-&quot;_-;_-@_-"/>
    <numFmt numFmtId="199" formatCode="0.0_)\%;\(0.0\)\%"/>
    <numFmt numFmtId="200" formatCode="#,##0\ "/>
    <numFmt numFmtId="201" formatCode="#,##0.0_)_%;\(#,##0.0\)_%"/>
    <numFmt numFmtId="202" formatCode="#,##0.0_)\x;\(#,##0.0\)\x"/>
    <numFmt numFmtId="203" formatCode="\+#,##0.00;\-#,##0.00"/>
    <numFmt numFmtId="204" formatCode="#,##0\ \ ;\(#,##0\)\ "/>
    <numFmt numFmtId="205" formatCode="_-* #,##0_-;\-* #,##0_-;_-* &quot;-&quot;_-;_-@_-"/>
    <numFmt numFmtId="206" formatCode="&quot;$&quot;#,##0.0\ \ \ ;\(&quot;$&quot;#,##0.0\)\ \ "/>
    <numFmt numFmtId="207" formatCode="00#;0##;###"/>
    <numFmt numFmtId="208" formatCode="0.0000"/>
    <numFmt numFmtId="209" formatCode="_ [$€]* #,##0.00_ ;_ [$€]* \-#,##0.00_ ;_ [$€]* &quot;-&quot;??_ ;_ @_ "/>
    <numFmt numFmtId="210" formatCode="&quot;$&quot;#,##0;\-&quot;$&quot;#,##0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"/>
      <name val="Helvetica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color indexed="12"/>
      <name val="Tms Rmn"/>
      <family val="1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23"/>
      <name val="Arial"/>
      <family val="2"/>
    </font>
    <font>
      <sz val="11"/>
      <color indexed="60"/>
      <name val="宋体"/>
      <family val="0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0" fontId="23" fillId="0" borderId="0" applyBorder="0">
      <alignment/>
      <protection/>
    </xf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>
      <alignment horizontal="center" wrapText="1"/>
      <protection locked="0"/>
    </xf>
    <xf numFmtId="0" fontId="14" fillId="0" borderId="0">
      <alignment/>
      <protection locked="0"/>
    </xf>
    <xf numFmtId="0" fontId="26" fillId="5" borderId="0" applyBorder="0">
      <alignment/>
      <protection/>
    </xf>
    <xf numFmtId="181" fontId="28" fillId="0" borderId="0" applyFont="0" applyFill="0" applyBorder="0" applyAlignment="0" applyProtection="0"/>
    <xf numFmtId="0" fontId="29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4" borderId="0" applyBorder="0">
      <alignment vertical="center"/>
      <protection/>
    </xf>
    <xf numFmtId="0" fontId="30" fillId="7" borderId="0">
      <alignment horizontal="center" vertical="center"/>
      <protection/>
    </xf>
    <xf numFmtId="0" fontId="29" fillId="8" borderId="0" applyNumberFormat="0" applyBorder="0" applyAlignment="0" applyProtection="0"/>
    <xf numFmtId="0" fontId="0" fillId="0" borderId="0" applyBorder="0">
      <alignment/>
      <protection/>
    </xf>
    <xf numFmtId="0" fontId="31" fillId="9" borderId="0" applyNumberFormat="0" applyBorder="0" applyAlignment="0" applyProtection="0"/>
    <xf numFmtId="0" fontId="24" fillId="10" borderId="0" applyNumberFormat="0" applyBorder="0" applyAlignment="0" applyProtection="0"/>
    <xf numFmtId="0" fontId="32" fillId="11" borderId="1" applyNumberFormat="0" applyAlignment="0" applyProtection="0"/>
    <xf numFmtId="43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33" fillId="10" borderId="0" applyNumberFormat="0" applyBorder="0" applyAlignment="0" applyProtection="0"/>
    <xf numFmtId="0" fontId="26" fillId="13" borderId="0" applyNumberFormat="0" applyBorder="0" applyAlignment="0" applyProtection="0"/>
    <xf numFmtId="183" fontId="28" fillId="0" borderId="2" applyFill="0" applyProtection="0">
      <alignment horizontal="right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35" fillId="0" borderId="0" applyNumberFormat="0" applyFill="0" applyBorder="0" applyAlignment="0" applyProtection="0"/>
    <xf numFmtId="0" fontId="14" fillId="0" borderId="0" applyBorder="0">
      <alignment/>
      <protection/>
    </xf>
    <xf numFmtId="0" fontId="26" fillId="5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15" borderId="0" applyNumberFormat="0" applyBorder="0" applyAlignment="0" applyProtection="0"/>
    <xf numFmtId="181" fontId="28" fillId="0" borderId="0" applyFont="0" applyFill="0" applyBorder="0" applyAlignment="0" applyProtection="0"/>
    <xf numFmtId="0" fontId="2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6" borderId="0" applyBorder="0">
      <alignment/>
      <protection/>
    </xf>
    <xf numFmtId="0" fontId="0" fillId="0" borderId="0" applyBorder="0">
      <alignment/>
      <protection/>
    </xf>
    <xf numFmtId="0" fontId="37" fillId="0" borderId="0" applyNumberFormat="0" applyFill="0" applyBorder="0" applyAlignment="0" applyProtection="0"/>
    <xf numFmtId="0" fontId="38" fillId="17" borderId="0" applyBorder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28" fillId="0" borderId="0" applyBorder="0">
      <alignment/>
      <protection/>
    </xf>
    <xf numFmtId="181" fontId="28" fillId="0" borderId="0" applyFont="0" applyFill="0" applyBorder="0" applyAlignment="0" applyProtection="0"/>
    <xf numFmtId="0" fontId="37" fillId="0" borderId="0" applyBorder="0">
      <alignment vertical="center"/>
      <protection/>
    </xf>
    <xf numFmtId="186" fontId="42" fillId="0" borderId="0" applyFill="0" applyBorder="0" applyAlignment="0" applyProtection="0"/>
    <xf numFmtId="178" fontId="23" fillId="0" borderId="0" applyBorder="0">
      <alignment/>
      <protection/>
    </xf>
    <xf numFmtId="0" fontId="28" fillId="0" borderId="0" applyBorder="0">
      <alignment/>
      <protection/>
    </xf>
    <xf numFmtId="0" fontId="43" fillId="0" borderId="5" applyNumberFormat="0" applyFill="0" applyAlignment="0" applyProtection="0"/>
    <xf numFmtId="0" fontId="33" fillId="18" borderId="0" applyNumberFormat="0" applyBorder="0" applyAlignment="0" applyProtection="0"/>
    <xf numFmtId="0" fontId="26" fillId="12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 applyBorder="0">
      <alignment/>
      <protection/>
    </xf>
    <xf numFmtId="49" fontId="28" fillId="0" borderId="0" applyBorder="0">
      <alignment/>
      <protection/>
    </xf>
    <xf numFmtId="0" fontId="33" fillId="19" borderId="0" applyNumberFormat="0" applyBorder="0" applyAlignment="0" applyProtection="0"/>
    <xf numFmtId="0" fontId="26" fillId="12" borderId="0" applyNumberFormat="0" applyBorder="0" applyAlignment="0" applyProtection="0"/>
    <xf numFmtId="0" fontId="44" fillId="11" borderId="7" applyNumberFormat="0" applyAlignment="0" applyProtection="0"/>
    <xf numFmtId="0" fontId="32" fillId="11" borderId="1" applyNumberFormat="0" applyAlignment="0" applyProtection="0"/>
    <xf numFmtId="0" fontId="45" fillId="20" borderId="8" applyNumberFormat="0" applyAlignment="0" applyProtection="0"/>
    <xf numFmtId="0" fontId="24" fillId="3" borderId="0" applyNumberFormat="0" applyBorder="0" applyAlignment="0" applyProtection="0"/>
    <xf numFmtId="0" fontId="33" fillId="21" borderId="0" applyNumberFormat="0" applyBorder="0" applyAlignment="0" applyProtection="0"/>
    <xf numFmtId="187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25" fillId="4" borderId="0" applyBorder="0">
      <alignment vertical="center"/>
      <protection/>
    </xf>
    <xf numFmtId="0" fontId="47" fillId="0" borderId="10" applyNumberFormat="0" applyFill="0" applyAlignment="0" applyProtection="0"/>
    <xf numFmtId="0" fontId="48" fillId="0" borderId="0">
      <alignment horizontal="center" vertical="center"/>
      <protection locked="0"/>
    </xf>
    <xf numFmtId="0" fontId="0" fillId="0" borderId="0" applyBorder="0">
      <alignment/>
      <protection/>
    </xf>
    <xf numFmtId="0" fontId="25" fillId="4" borderId="0" applyNumberFormat="0" applyBorder="0" applyAlignment="0" applyProtection="0"/>
    <xf numFmtId="0" fontId="31" fillId="9" borderId="0" applyBorder="0">
      <alignment vertical="center"/>
      <protection/>
    </xf>
    <xf numFmtId="189" fontId="23" fillId="0" borderId="0" applyBorder="0">
      <alignment/>
      <protection/>
    </xf>
    <xf numFmtId="0" fontId="49" fillId="22" borderId="0" applyNumberFormat="0" applyBorder="0" applyAlignment="0" applyProtection="0"/>
    <xf numFmtId="0" fontId="50" fillId="23" borderId="11">
      <alignment/>
      <protection/>
    </xf>
    <xf numFmtId="0" fontId="13" fillId="0" borderId="0">
      <alignment/>
      <protection locked="0"/>
    </xf>
    <xf numFmtId="0" fontId="24" fillId="24" borderId="0" applyNumberFormat="0" applyBorder="0" applyAlignment="0" applyProtection="0"/>
    <xf numFmtId="0" fontId="33" fillId="25" borderId="0" applyNumberFormat="0" applyBorder="0" applyAlignment="0" applyProtection="0"/>
    <xf numFmtId="41" fontId="3" fillId="0" borderId="0" applyBorder="0">
      <alignment/>
      <protection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0" applyBorder="0">
      <alignment/>
      <protection/>
    </xf>
    <xf numFmtId="0" fontId="44" fillId="11" borderId="7" applyNumberFormat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33" fillId="29" borderId="0" applyNumberFormat="0" applyBorder="0" applyAlignment="0" applyProtection="0"/>
    <xf numFmtId="0" fontId="51" fillId="0" borderId="0" applyBorder="0">
      <alignment/>
      <protection/>
    </xf>
    <xf numFmtId="0" fontId="33" fillId="19" borderId="0" applyNumberFormat="0" applyBorder="0" applyAlignment="0" applyProtection="0"/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24" fillId="30" borderId="0" applyNumberFormat="0" applyBorder="0" applyAlignment="0" applyProtection="0"/>
    <xf numFmtId="0" fontId="28" fillId="0" borderId="0">
      <alignment/>
      <protection/>
    </xf>
    <xf numFmtId="0" fontId="29" fillId="8" borderId="0" applyBorder="0">
      <alignment/>
      <protection/>
    </xf>
    <xf numFmtId="0" fontId="24" fillId="30" borderId="0" applyNumberFormat="0" applyBorder="0" applyAlignment="0" applyProtection="0"/>
    <xf numFmtId="0" fontId="26" fillId="5" borderId="0" applyBorder="0">
      <alignment/>
      <protection/>
    </xf>
    <xf numFmtId="0" fontId="33" fillId="31" borderId="0" applyNumberFormat="0" applyBorder="0" applyAlignment="0" applyProtection="0"/>
    <xf numFmtId="0" fontId="52" fillId="0" borderId="0" applyBorder="0">
      <alignment/>
      <protection/>
    </xf>
    <xf numFmtId="0" fontId="24" fillId="27" borderId="0" applyNumberFormat="0" applyBorder="0" applyAlignment="0" applyProtection="0"/>
    <xf numFmtId="0" fontId="26" fillId="32" borderId="0" applyBorder="0">
      <alignment/>
      <protection/>
    </xf>
    <xf numFmtId="0" fontId="33" fillId="31" borderId="0" applyNumberFormat="0" applyBorder="0" applyAlignment="0" applyProtection="0"/>
    <xf numFmtId="0" fontId="33" fillId="33" borderId="0" applyNumberFormat="0" applyBorder="0" applyAlignment="0" applyProtection="0"/>
    <xf numFmtId="0" fontId="49" fillId="22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3" fillId="35" borderId="0" applyNumberFormat="0" applyBorder="0" applyAlignment="0" applyProtection="0"/>
    <xf numFmtId="0" fontId="25" fillId="4" borderId="0" applyBorder="0">
      <alignment vertical="center"/>
      <protection/>
    </xf>
    <xf numFmtId="0" fontId="31" fillId="9" borderId="0" applyBorder="0">
      <alignment vertical="center"/>
      <protection/>
    </xf>
    <xf numFmtId="181" fontId="28" fillId="0" borderId="0" applyBorder="0">
      <alignment/>
      <protection/>
    </xf>
    <xf numFmtId="0" fontId="38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2" applyNumberFormat="0" applyFill="0" applyProtection="0">
      <alignment horizontal="center"/>
    </xf>
    <xf numFmtId="0" fontId="30" fillId="7" borderId="0" applyBorder="0">
      <alignment horizontal="center" vertical="center"/>
      <protection/>
    </xf>
    <xf numFmtId="0" fontId="53" fillId="0" borderId="0" applyBorder="0">
      <alignment/>
      <protection/>
    </xf>
    <xf numFmtId="196" fontId="0" fillId="0" borderId="0" applyBorder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4" fillId="7" borderId="0">
      <alignment horizontal="right" vertical="center"/>
      <protection/>
    </xf>
    <xf numFmtId="0" fontId="29" fillId="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26" fillId="13" borderId="0" applyNumberFormat="0" applyBorder="0" applyAlignment="0" applyProtection="0"/>
    <xf numFmtId="176" fontId="51" fillId="0" borderId="0" applyBorder="0">
      <alignment/>
      <protection/>
    </xf>
    <xf numFmtId="0" fontId="31" fillId="9" borderId="0" applyBorder="0">
      <alignment vertical="center"/>
      <protection/>
    </xf>
    <xf numFmtId="0" fontId="57" fillId="0" borderId="0" applyBorder="0">
      <alignment/>
      <protection/>
    </xf>
    <xf numFmtId="49" fontId="28" fillId="0" borderId="0" applyFont="0" applyFill="0" applyBorder="0" applyAlignment="0" applyProtection="0"/>
    <xf numFmtId="0" fontId="29" fillId="8" borderId="0" applyNumberFormat="0" applyBorder="0" applyAlignment="0" applyProtection="0"/>
    <xf numFmtId="41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53" fillId="0" borderId="0" applyBorder="0">
      <alignment/>
      <protection/>
    </xf>
    <xf numFmtId="0" fontId="31" fillId="9" borderId="0" applyNumberFormat="0" applyBorder="0" applyAlignment="0" applyProtection="0"/>
    <xf numFmtId="0" fontId="3" fillId="0" borderId="0">
      <alignment/>
      <protection/>
    </xf>
    <xf numFmtId="0" fontId="25" fillId="4" borderId="0" applyNumberFormat="0" applyBorder="0" applyAlignment="0" applyProtection="0"/>
    <xf numFmtId="0" fontId="58" fillId="28" borderId="0" applyNumberFormat="0" applyBorder="0" applyAlignment="0" applyProtection="0"/>
    <xf numFmtId="178" fontId="2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26" fillId="32" borderId="0" applyNumberFormat="0" applyBorder="0" applyAlignment="0" applyProtection="0"/>
    <xf numFmtId="0" fontId="31" fillId="9" borderId="0" applyNumberFormat="0" applyBorder="0" applyAlignment="0" applyProtection="0"/>
    <xf numFmtId="192" fontId="28" fillId="0" borderId="0" applyBorder="0">
      <alignment/>
      <protection/>
    </xf>
    <xf numFmtId="178" fontId="23" fillId="0" borderId="0">
      <alignment/>
      <protection/>
    </xf>
    <xf numFmtId="0" fontId="26" fillId="5" borderId="0" applyNumberFormat="0" applyBorder="0" applyAlignment="0" applyProtection="0"/>
    <xf numFmtId="0" fontId="54" fillId="7" borderId="0" applyBorder="0">
      <alignment horizontal="right" vertical="center"/>
      <protection/>
    </xf>
    <xf numFmtId="0" fontId="29" fillId="6" borderId="0" applyBorder="0">
      <alignment/>
      <protection/>
    </xf>
    <xf numFmtId="0" fontId="3" fillId="0" borderId="0">
      <alignment/>
      <protection/>
    </xf>
    <xf numFmtId="0" fontId="59" fillId="9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38" fillId="36" borderId="0" applyBorder="0">
      <alignment/>
      <protection/>
    </xf>
    <xf numFmtId="0" fontId="58" fillId="28" borderId="0" applyNumberFormat="0" applyBorder="0" applyAlignment="0" applyProtection="0"/>
    <xf numFmtId="198" fontId="28" fillId="0" borderId="0" applyFont="0" applyFill="0" applyBorder="0" applyAlignment="0" applyProtection="0"/>
    <xf numFmtId="0" fontId="31" fillId="9" borderId="0" applyBorder="0">
      <alignment vertical="center"/>
      <protection/>
    </xf>
    <xf numFmtId="0" fontId="26" fillId="5" borderId="0" applyNumberFormat="0" applyBorder="0" applyAlignment="0" applyProtection="0"/>
    <xf numFmtId="0" fontId="38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25" fillId="4" borderId="0" applyNumberFormat="0" applyBorder="0" applyAlignment="0" applyProtection="0"/>
    <xf numFmtId="190" fontId="51" fillId="0" borderId="0" applyFont="0" applyFill="0" applyBorder="0" applyAlignment="0" applyProtection="0"/>
    <xf numFmtId="0" fontId="25" fillId="4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41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23" fillId="0" borderId="0">
      <alignment/>
      <protection/>
    </xf>
    <xf numFmtId="0" fontId="14" fillId="0" borderId="0">
      <alignment/>
      <protection locked="0"/>
    </xf>
    <xf numFmtId="0" fontId="37" fillId="0" borderId="0" applyNumberFormat="0" applyFill="0" applyBorder="0" applyAlignment="0" applyProtection="0"/>
    <xf numFmtId="0" fontId="63" fillId="40" borderId="0" applyNumberFormat="0">
      <alignment/>
      <protection/>
    </xf>
    <xf numFmtId="203" fontId="28" fillId="0" borderId="0" applyBorder="0">
      <alignment/>
      <protection/>
    </xf>
    <xf numFmtId="0" fontId="31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0" borderId="13">
      <alignment vertical="center"/>
      <protection/>
    </xf>
    <xf numFmtId="0" fontId="0" fillId="0" borderId="0">
      <alignment/>
      <protection/>
    </xf>
    <xf numFmtId="204" fontId="23" fillId="0" borderId="0">
      <alignment/>
      <protection/>
    </xf>
    <xf numFmtId="0" fontId="0" fillId="0" borderId="0">
      <alignment/>
      <protection/>
    </xf>
    <xf numFmtId="10" fontId="65" fillId="14" borderId="14" applyBorder="0" applyAlignment="0" applyProtection="0"/>
    <xf numFmtId="0" fontId="26" fillId="5" borderId="0" applyNumberFormat="0" applyBorder="0" applyAlignment="0" applyProtection="0"/>
    <xf numFmtId="198" fontId="28" fillId="0" borderId="0" applyFont="0" applyFill="0" applyBorder="0" applyAlignment="0" applyProtection="0"/>
    <xf numFmtId="178" fontId="23" fillId="0" borderId="0" applyBorder="0">
      <alignment/>
      <protection/>
    </xf>
    <xf numFmtId="0" fontId="54" fillId="7" borderId="0">
      <alignment horizontal="right" vertical="center"/>
      <protection/>
    </xf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3" fillId="0" borderId="0">
      <alignment/>
      <protection/>
    </xf>
    <xf numFmtId="0" fontId="32" fillId="11" borderId="1" applyNumberFormat="0" applyAlignment="0" applyProtection="0"/>
    <xf numFmtId="0" fontId="66" fillId="0" borderId="0" applyBorder="0">
      <alignment/>
      <protection/>
    </xf>
    <xf numFmtId="0" fontId="29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8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25" fillId="4" borderId="0" applyBorder="0">
      <alignment vertical="center"/>
      <protection/>
    </xf>
    <xf numFmtId="38" fontId="57" fillId="0" borderId="0" applyBorder="0">
      <alignment/>
      <protection/>
    </xf>
    <xf numFmtId="0" fontId="28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26" fillId="13" borderId="0" applyNumberFormat="0" applyBorder="0" applyAlignment="0" applyProtection="0"/>
    <xf numFmtId="0" fontId="23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9" fontId="23" fillId="0" borderId="0">
      <alignment/>
      <protection/>
    </xf>
    <xf numFmtId="0" fontId="29" fillId="38" borderId="0" applyBorder="0">
      <alignment/>
      <protection/>
    </xf>
    <xf numFmtId="193" fontId="70" fillId="42" borderId="0">
      <alignment/>
      <protection/>
    </xf>
    <xf numFmtId="188" fontId="28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8" fontId="23" fillId="0" borderId="0" applyBorder="0">
      <alignment/>
      <protection/>
    </xf>
    <xf numFmtId="0" fontId="26" fillId="5" borderId="0" applyNumberFormat="0" applyBorder="0" applyAlignment="0" applyProtection="0"/>
    <xf numFmtId="0" fontId="3" fillId="0" borderId="0" applyBorder="0">
      <alignment/>
      <protection/>
    </xf>
    <xf numFmtId="0" fontId="40" fillId="0" borderId="0" applyBorder="0">
      <alignment vertical="center"/>
      <protection/>
    </xf>
    <xf numFmtId="0" fontId="26" fillId="43" borderId="0" applyNumberFormat="0" applyBorder="0" applyAlignment="0" applyProtection="0"/>
    <xf numFmtId="0" fontId="57" fillId="0" borderId="0" applyFont="0" applyFill="0" applyBorder="0" applyAlignment="0" applyProtection="0"/>
    <xf numFmtId="191" fontId="28" fillId="0" borderId="0" applyBorder="0">
      <alignment/>
      <protection/>
    </xf>
    <xf numFmtId="0" fontId="28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25" fillId="4" borderId="0" applyBorder="0">
      <alignment vertical="center"/>
      <protection/>
    </xf>
    <xf numFmtId="0" fontId="53" fillId="0" borderId="0" applyBorder="0">
      <alignment/>
      <protection/>
    </xf>
    <xf numFmtId="0" fontId="0" fillId="14" borderId="3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28" fillId="0" borderId="0" applyFont="0" applyFill="0" applyBorder="0" applyAlignment="0" applyProtection="0"/>
    <xf numFmtId="0" fontId="44" fillId="11" borderId="7" applyNumberFormat="0" applyAlignment="0" applyProtection="0"/>
    <xf numFmtId="0" fontId="21" fillId="2" borderId="0" applyNumberFormat="0" applyBorder="0" applyAlignment="0" applyProtection="0"/>
    <xf numFmtId="15" fontId="51" fillId="0" borderId="0">
      <alignment/>
      <protection/>
    </xf>
    <xf numFmtId="14" fontId="27" fillId="0" borderId="0">
      <alignment horizontal="center" wrapText="1"/>
      <protection locked="0"/>
    </xf>
    <xf numFmtId="0" fontId="43" fillId="0" borderId="16">
      <alignment vertical="center"/>
      <protection/>
    </xf>
    <xf numFmtId="3" fontId="51" fillId="0" borderId="0" applyFont="0" applyFill="0" applyBorder="0" applyAlignment="0" applyProtection="0"/>
    <xf numFmtId="0" fontId="30" fillId="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6" fillId="32" borderId="0" applyBorder="0">
      <alignment/>
      <protection/>
    </xf>
    <xf numFmtId="0" fontId="29" fillId="16" borderId="0" applyNumberFormat="0" applyBorder="0" applyAlignment="0" applyProtection="0"/>
    <xf numFmtId="194" fontId="28" fillId="0" borderId="0" applyFont="0" applyFill="0" applyBorder="0" applyAlignment="0" applyProtection="0"/>
    <xf numFmtId="0" fontId="26" fillId="6" borderId="0" applyNumberFormat="0" applyBorder="0" applyAlignment="0" applyProtection="0"/>
    <xf numFmtId="0" fontId="25" fillId="4" borderId="0" applyBorder="0">
      <alignment vertical="center"/>
      <protection/>
    </xf>
    <xf numFmtId="0" fontId="57" fillId="0" borderId="0" applyBorder="0">
      <alignment/>
      <protection/>
    </xf>
    <xf numFmtId="0" fontId="26" fillId="6" borderId="0" applyBorder="0">
      <alignment/>
      <protection/>
    </xf>
    <xf numFmtId="0" fontId="53" fillId="0" borderId="0">
      <alignment/>
      <protection/>
    </xf>
    <xf numFmtId="0" fontId="25" fillId="4" borderId="0" applyBorder="0">
      <alignment vertical="center"/>
      <protection/>
    </xf>
    <xf numFmtId="0" fontId="21" fillId="2" borderId="0" applyBorder="0">
      <alignment/>
      <protection/>
    </xf>
    <xf numFmtId="0" fontId="29" fillId="38" borderId="0" applyBorder="0">
      <alignment/>
      <protection/>
    </xf>
    <xf numFmtId="0" fontId="23" fillId="0" borderId="0" applyBorder="0">
      <alignment/>
      <protection/>
    </xf>
    <xf numFmtId="0" fontId="29" fillId="28" borderId="0" applyNumberFormat="0" applyBorder="0" applyAlignment="0" applyProtection="0"/>
    <xf numFmtId="182" fontId="28" fillId="0" borderId="0" applyFont="0" applyFill="0" applyBorder="0" applyAlignment="0" applyProtection="0"/>
    <xf numFmtId="0" fontId="31" fillId="9" borderId="0" applyBorder="0">
      <alignment vertical="center"/>
      <protection/>
    </xf>
    <xf numFmtId="178" fontId="23" fillId="0" borderId="0" applyBorder="0">
      <alignment/>
      <protection/>
    </xf>
    <xf numFmtId="0" fontId="31" fillId="9" borderId="0" applyBorder="0">
      <alignment vertical="center"/>
      <protection/>
    </xf>
    <xf numFmtId="0" fontId="0" fillId="0" borderId="0" applyBorder="0">
      <alignment/>
      <protection/>
    </xf>
    <xf numFmtId="0" fontId="31" fillId="9" borderId="0" applyNumberFormat="0" applyBorder="0" applyAlignment="0" applyProtection="0"/>
    <xf numFmtId="0" fontId="2" fillId="0" borderId="0" applyBorder="0">
      <alignment/>
      <protection/>
    </xf>
    <xf numFmtId="0" fontId="30" fillId="7" borderId="0" applyBorder="0">
      <alignment horizontal="center" vertical="center"/>
      <protection/>
    </xf>
    <xf numFmtId="0" fontId="50" fillId="23" borderId="11">
      <alignment/>
      <protection/>
    </xf>
    <xf numFmtId="0" fontId="26" fillId="12" borderId="0" applyBorder="0">
      <alignment/>
      <protection/>
    </xf>
    <xf numFmtId="0" fontId="26" fillId="44" borderId="0" applyNumberFormat="0" applyBorder="0" applyAlignment="0" applyProtection="0"/>
    <xf numFmtId="0" fontId="25" fillId="4" borderId="0" applyNumberFormat="0" applyBorder="0" applyAlignment="0" applyProtection="0"/>
    <xf numFmtId="0" fontId="58" fillId="28" borderId="0" applyBorder="0">
      <alignment/>
      <protection/>
    </xf>
    <xf numFmtId="0" fontId="26" fillId="6" borderId="0" applyNumberFormat="0" applyBorder="0" applyAlignment="0" applyProtection="0"/>
    <xf numFmtId="179" fontId="0" fillId="0" borderId="0" applyBorder="0">
      <alignment/>
      <protection/>
    </xf>
    <xf numFmtId="0" fontId="29" fillId="8" borderId="0" applyNumberFormat="0" applyBorder="0" applyAlignment="0" applyProtection="0"/>
    <xf numFmtId="180" fontId="23" fillId="0" borderId="0" applyBorder="0">
      <alignment/>
      <protection/>
    </xf>
    <xf numFmtId="40" fontId="57" fillId="0" borderId="0" applyFont="0" applyFill="0" applyBorder="0" applyAlignment="0" applyProtection="0"/>
    <xf numFmtId="198" fontId="28" fillId="0" borderId="0" applyBorder="0">
      <alignment/>
      <protection/>
    </xf>
    <xf numFmtId="178" fontId="23" fillId="0" borderId="0">
      <alignment/>
      <protection/>
    </xf>
    <xf numFmtId="178" fontId="23" fillId="0" borderId="0">
      <alignment/>
      <protection/>
    </xf>
    <xf numFmtId="178" fontId="23" fillId="0" borderId="0">
      <alignment/>
      <protection/>
    </xf>
    <xf numFmtId="0" fontId="0" fillId="0" borderId="0">
      <alignment/>
      <protection/>
    </xf>
    <xf numFmtId="0" fontId="54" fillId="7" borderId="0">
      <alignment horizontal="center" vertical="center"/>
      <protection/>
    </xf>
    <xf numFmtId="0" fontId="54" fillId="37" borderId="0">
      <alignment horizontal="right" vertical="center"/>
      <protection/>
    </xf>
    <xf numFmtId="199" fontId="28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14" borderId="3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26" fillId="43" borderId="0" applyBorder="0">
      <alignment/>
      <protection/>
    </xf>
    <xf numFmtId="177" fontId="72" fillId="0" borderId="0">
      <alignment/>
      <protection/>
    </xf>
    <xf numFmtId="0" fontId="26" fillId="6" borderId="0" applyNumberFormat="0" applyBorder="0" applyAlignment="0" applyProtection="0"/>
    <xf numFmtId="0" fontId="38" fillId="39" borderId="0" applyBorder="0">
      <alignment/>
      <protection/>
    </xf>
    <xf numFmtId="185" fontId="28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2" fillId="3" borderId="1">
      <alignment vertical="center"/>
      <protection/>
    </xf>
    <xf numFmtId="0" fontId="31" fillId="9" borderId="0" applyBorder="0">
      <alignment vertical="center"/>
      <protection/>
    </xf>
    <xf numFmtId="0" fontId="53" fillId="0" borderId="0">
      <alignment/>
      <protection locked="0"/>
    </xf>
    <xf numFmtId="0" fontId="36" fillId="0" borderId="0" applyBorder="0">
      <alignment vertical="center"/>
      <protection/>
    </xf>
    <xf numFmtId="0" fontId="40" fillId="0" borderId="0" applyNumberFormat="0" applyFill="0" applyBorder="0" applyAlignment="0" applyProtection="0"/>
    <xf numFmtId="193" fontId="28" fillId="0" borderId="0" applyBorder="0">
      <alignment/>
      <protection/>
    </xf>
    <xf numFmtId="0" fontId="26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28" fillId="0" borderId="0">
      <alignment/>
      <protection/>
    </xf>
    <xf numFmtId="0" fontId="25" fillId="4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2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1" fillId="9" borderId="0" applyNumberFormat="0" applyBorder="0" applyAlignment="0" applyProtection="0"/>
    <xf numFmtId="0" fontId="26" fillId="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38" fillId="39" borderId="0" applyNumberFormat="0" applyBorder="0" applyAlignment="0" applyProtection="0"/>
    <xf numFmtId="196" fontId="0" fillId="0" borderId="0" applyFont="0" applyFill="0" applyBorder="0" applyAlignment="0" applyProtection="0"/>
    <xf numFmtId="0" fontId="28" fillId="0" borderId="0">
      <alignment/>
      <protection/>
    </xf>
    <xf numFmtId="185" fontId="2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46" fillId="0" borderId="17">
      <alignment vertical="center"/>
      <protection/>
    </xf>
    <xf numFmtId="0" fontId="31" fillId="9" borderId="0" applyNumberFormat="0" applyBorder="0" applyAlignment="0" applyProtection="0"/>
    <xf numFmtId="202" fontId="28" fillId="0" borderId="0" applyFont="0" applyFill="0" applyBorder="0" applyAlignment="0" applyProtection="0"/>
    <xf numFmtId="178" fontId="23" fillId="0" borderId="0">
      <alignment/>
      <protection/>
    </xf>
    <xf numFmtId="3" fontId="71" fillId="0" borderId="0" applyBorder="0">
      <alignment/>
      <protection/>
    </xf>
    <xf numFmtId="178" fontId="23" fillId="0" borderId="0" applyBorder="0">
      <alignment/>
      <protection/>
    </xf>
    <xf numFmtId="0" fontId="45" fillId="20" borderId="8" applyNumberFormat="0" applyAlignment="0" applyProtection="0"/>
    <xf numFmtId="39" fontId="28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26" fillId="44" borderId="0" applyNumberFormat="0" applyBorder="0" applyAlignment="0" applyProtection="0"/>
    <xf numFmtId="186" fontId="23" fillId="0" borderId="0">
      <alignment/>
      <protection/>
    </xf>
    <xf numFmtId="0" fontId="0" fillId="0" borderId="0">
      <alignment/>
      <protection/>
    </xf>
    <xf numFmtId="0" fontId="25" fillId="4" borderId="0" applyBorder="0">
      <alignment vertical="center"/>
      <protection/>
    </xf>
    <xf numFmtId="184" fontId="3" fillId="0" borderId="0">
      <alignment/>
      <protection/>
    </xf>
    <xf numFmtId="0" fontId="29" fillId="38" borderId="0" applyNumberFormat="0" applyBorder="0" applyAlignment="0" applyProtection="0"/>
    <xf numFmtId="0" fontId="26" fillId="16" borderId="0" applyBorder="0">
      <alignment/>
      <protection/>
    </xf>
    <xf numFmtId="178" fontId="23" fillId="0" borderId="0" applyBorder="0">
      <alignment/>
      <protection/>
    </xf>
    <xf numFmtId="0" fontId="76" fillId="0" borderId="0">
      <alignment/>
      <protection/>
    </xf>
    <xf numFmtId="198" fontId="28" fillId="0" borderId="0" applyFon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29" fillId="45" borderId="0" applyBorder="0">
      <alignment/>
      <protection/>
    </xf>
    <xf numFmtId="207" fontId="62" fillId="0" borderId="0">
      <alignment horizontal="center" vertical="center"/>
      <protection locked="0"/>
    </xf>
    <xf numFmtId="0" fontId="25" fillId="4" borderId="0" applyBorder="0">
      <alignment vertical="center"/>
      <protection/>
    </xf>
    <xf numFmtId="0" fontId="26" fillId="13" borderId="0" applyBorder="0">
      <alignment/>
      <protection/>
    </xf>
    <xf numFmtId="206" fontId="72" fillId="0" borderId="0" applyBorder="0">
      <alignment/>
      <protection/>
    </xf>
    <xf numFmtId="193" fontId="77" fillId="46" borderId="0">
      <alignment/>
      <protection/>
    </xf>
    <xf numFmtId="0" fontId="25" fillId="4" borderId="0" applyNumberFormat="0" applyBorder="0" applyAlignment="0" applyProtection="0"/>
    <xf numFmtId="180" fontId="23" fillId="0" borderId="0" applyBorder="0">
      <alignment/>
      <protection/>
    </xf>
    <xf numFmtId="0" fontId="32" fillId="11" borderId="1">
      <alignment vertical="center"/>
      <protection/>
    </xf>
    <xf numFmtId="0" fontId="50" fillId="23" borderId="11">
      <alignment/>
      <protection locked="0"/>
    </xf>
    <xf numFmtId="0" fontId="49" fillId="22" borderId="0" applyNumberFormat="0" applyBorder="0" applyAlignment="0" applyProtection="0"/>
    <xf numFmtId="0" fontId="30" fillId="7" borderId="0">
      <alignment horizontal="center" vertical="center"/>
      <protection/>
    </xf>
    <xf numFmtId="0" fontId="28" fillId="0" borderId="0" applyBorder="0">
      <alignment/>
      <protection/>
    </xf>
    <xf numFmtId="209" fontId="2" fillId="0" borderId="0" applyFont="0" applyFill="0" applyBorder="0" applyAlignment="0" applyProtection="0"/>
    <xf numFmtId="0" fontId="31" fillId="9" borderId="0" applyNumberFormat="0" applyBorder="0" applyAlignment="0" applyProtection="0"/>
    <xf numFmtId="178" fontId="23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29" fillId="6" borderId="0" applyBorder="0">
      <alignment/>
      <protection/>
    </xf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203" fontId="28" fillId="0" borderId="0">
      <alignment/>
      <protection/>
    </xf>
    <xf numFmtId="0" fontId="28" fillId="0" borderId="0">
      <alignment/>
      <protection/>
    </xf>
    <xf numFmtId="198" fontId="28" fillId="0" borderId="0" applyBorder="0">
      <alignment/>
      <protection/>
    </xf>
    <xf numFmtId="0" fontId="26" fillId="43" borderId="0" applyNumberFormat="0" applyBorder="0" applyAlignment="0" applyProtection="0"/>
    <xf numFmtId="0" fontId="28" fillId="0" borderId="0">
      <alignment/>
      <protection/>
    </xf>
    <xf numFmtId="0" fontId="30" fillId="7" borderId="0">
      <alignment horizontal="center" vertical="center"/>
      <protection/>
    </xf>
    <xf numFmtId="0" fontId="29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26" fillId="32" borderId="0" applyNumberFormat="0" applyBorder="0" applyAlignment="0" applyProtection="0"/>
    <xf numFmtId="0" fontId="25" fillId="4" borderId="0" applyNumberFormat="0" applyBorder="0" applyAlignment="0" applyProtection="0"/>
    <xf numFmtId="0" fontId="26" fillId="44" borderId="0" applyBorder="0">
      <alignment/>
      <protection/>
    </xf>
    <xf numFmtId="0" fontId="29" fillId="38" borderId="0" applyBorder="0">
      <alignment/>
      <protection/>
    </xf>
    <xf numFmtId="0" fontId="31" fillId="9" borderId="0" applyNumberFormat="0" applyBorder="0" applyAlignment="0" applyProtection="0"/>
    <xf numFmtId="0" fontId="54" fillId="7" borderId="0">
      <alignment horizontal="left" vertical="center"/>
      <protection/>
    </xf>
    <xf numFmtId="0" fontId="31" fillId="9" borderId="0" applyBorder="0">
      <alignment vertical="center"/>
      <protection/>
    </xf>
    <xf numFmtId="198" fontId="28" fillId="0" borderId="0" applyBorder="0">
      <alignment/>
      <protection/>
    </xf>
    <xf numFmtId="202" fontId="28" fillId="0" borderId="0" applyBorder="0">
      <alignment/>
      <protection/>
    </xf>
    <xf numFmtId="181" fontId="28" fillId="0" borderId="0" applyBorder="0">
      <alignment/>
      <protection/>
    </xf>
    <xf numFmtId="0" fontId="0" fillId="0" borderId="0">
      <alignment/>
      <protection/>
    </xf>
    <xf numFmtId="0" fontId="29" fillId="8" borderId="0" applyBorder="0">
      <alignment/>
      <protection/>
    </xf>
    <xf numFmtId="0" fontId="26" fillId="13" borderId="0" applyNumberFormat="0" applyBorder="0" applyAlignment="0" applyProtection="0"/>
    <xf numFmtId="0" fontId="21" fillId="2" borderId="0" applyNumberFormat="0" applyBorder="0" applyAlignment="0" applyProtection="0"/>
    <xf numFmtId="0" fontId="25" fillId="4" borderId="0" applyNumberFormat="0" applyBorder="0" applyAlignment="0" applyProtection="0"/>
    <xf numFmtId="0" fontId="31" fillId="9" borderId="0" applyBorder="0">
      <alignment vertical="center"/>
      <protection/>
    </xf>
    <xf numFmtId="0" fontId="26" fillId="5" borderId="0" applyNumberFormat="0" applyBorder="0" applyAlignment="0" applyProtection="0"/>
    <xf numFmtId="43" fontId="28" fillId="0" borderId="0" applyFont="0" applyFill="0" applyBorder="0" applyAlignment="0" applyProtection="0"/>
    <xf numFmtId="0" fontId="59" fillId="9" borderId="0" applyBorder="0">
      <alignment vertical="center"/>
      <protection/>
    </xf>
    <xf numFmtId="0" fontId="31" fillId="9" borderId="0" applyNumberFormat="0" applyBorder="0" applyAlignment="0" applyProtection="0"/>
    <xf numFmtId="0" fontId="31" fillId="9" borderId="0" applyBorder="0">
      <alignment vertical="center"/>
      <protection/>
    </xf>
    <xf numFmtId="0" fontId="29" fillId="45" borderId="0" applyNumberFormat="0" applyBorder="0" applyAlignment="0" applyProtection="0"/>
    <xf numFmtId="0" fontId="52" fillId="0" borderId="0">
      <alignment/>
      <protection/>
    </xf>
    <xf numFmtId="0" fontId="25" fillId="4" borderId="0" applyBorder="0">
      <alignment vertical="center"/>
      <protection/>
    </xf>
    <xf numFmtId="0" fontId="25" fillId="4" borderId="0" applyNumberFormat="0" applyBorder="0" applyAlignment="0" applyProtection="0"/>
    <xf numFmtId="0" fontId="31" fillId="9" borderId="0" applyBorder="0">
      <alignment vertical="center"/>
      <protection/>
    </xf>
    <xf numFmtId="181" fontId="28" fillId="0" borderId="0" applyBorder="0">
      <alignment/>
      <protection/>
    </xf>
    <xf numFmtId="0" fontId="54" fillId="7" borderId="0" applyBorder="0">
      <alignment horizontal="center" vertical="center"/>
      <protection/>
    </xf>
    <xf numFmtId="0" fontId="31" fillId="9" borderId="0" applyNumberFormat="0" applyBorder="0" applyAlignment="0" applyProtection="0"/>
    <xf numFmtId="0" fontId="44" fillId="11" borderId="7">
      <alignment vertical="center"/>
      <protection/>
    </xf>
    <xf numFmtId="0" fontId="38" fillId="17" borderId="0" applyNumberFormat="0" applyBorder="0" applyAlignment="0" applyProtection="0"/>
    <xf numFmtId="200" fontId="23" fillId="0" borderId="0" applyBorder="0">
      <alignment/>
      <protection/>
    </xf>
    <xf numFmtId="194" fontId="28" fillId="0" borderId="0" applyBorder="0">
      <alignment/>
      <protection/>
    </xf>
    <xf numFmtId="0" fontId="31" fillId="9" borderId="0" applyBorder="0">
      <alignment vertical="center"/>
      <protection/>
    </xf>
    <xf numFmtId="0" fontId="29" fillId="38" borderId="0" applyNumberFormat="0" applyBorder="0" applyAlignment="0" applyProtection="0"/>
    <xf numFmtId="0" fontId="25" fillId="4" borderId="0" applyNumberFormat="0" applyBorder="0" applyAlignment="0" applyProtection="0"/>
    <xf numFmtId="0" fontId="58" fillId="28" borderId="0" applyBorder="0">
      <alignment/>
      <protection/>
    </xf>
    <xf numFmtId="201" fontId="28" fillId="0" borderId="0" applyBorder="0">
      <alignment/>
      <protection/>
    </xf>
    <xf numFmtId="0" fontId="13" fillId="0" borderId="0" applyBorder="0">
      <alignment/>
      <protection/>
    </xf>
    <xf numFmtId="193" fontId="28" fillId="0" borderId="0" applyFont="0" applyFill="0" applyBorder="0" applyAlignment="0" applyProtection="0"/>
    <xf numFmtId="0" fontId="39" fillId="0" borderId="0" applyBorder="0">
      <alignment vertical="center"/>
      <protection/>
    </xf>
    <xf numFmtId="0" fontId="79" fillId="4" borderId="0" applyBorder="0">
      <alignment vertical="center"/>
      <protection/>
    </xf>
    <xf numFmtId="38" fontId="51" fillId="0" borderId="0" applyFont="0" applyFill="0" applyBorder="0" applyAlignment="0" applyProtection="0"/>
    <xf numFmtId="0" fontId="23" fillId="0" borderId="0" applyBorder="0">
      <alignment/>
      <protection/>
    </xf>
    <xf numFmtId="0" fontId="26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Border="0">
      <alignment vertical="center"/>
      <protection/>
    </xf>
    <xf numFmtId="0" fontId="29" fillId="38" borderId="0" applyBorder="0">
      <alignment/>
      <protection/>
    </xf>
    <xf numFmtId="178" fontId="23" fillId="0" borderId="0" applyBorder="0">
      <alignment/>
      <protection/>
    </xf>
    <xf numFmtId="0" fontId="30" fillId="7" borderId="0">
      <alignment horizontal="center" vertical="center"/>
      <protection/>
    </xf>
    <xf numFmtId="0" fontId="0" fillId="0" borderId="0">
      <alignment/>
      <protection/>
    </xf>
    <xf numFmtId="0" fontId="26" fillId="16" borderId="0" applyNumberFormat="0" applyBorder="0" applyAlignment="0" applyProtection="0"/>
    <xf numFmtId="0" fontId="25" fillId="4" borderId="0" applyNumberFormat="0" applyBorder="0" applyAlignment="0" applyProtection="0"/>
    <xf numFmtId="15" fontId="51" fillId="0" borderId="0" applyFont="0" applyFill="0" applyBorder="0" applyAlignment="0" applyProtection="0"/>
    <xf numFmtId="0" fontId="26" fillId="43" borderId="0" applyNumberFormat="0" applyBorder="0" applyAlignment="0" applyProtection="0"/>
    <xf numFmtId="0" fontId="25" fillId="4" borderId="0" applyBorder="0">
      <alignment vertical="center"/>
      <protection/>
    </xf>
    <xf numFmtId="182" fontId="28" fillId="0" borderId="0" applyBorder="0">
      <alignment/>
      <protection/>
    </xf>
    <xf numFmtId="0" fontId="29" fillId="8" borderId="0" applyNumberFormat="0" applyBorder="0" applyAlignment="0" applyProtection="0"/>
    <xf numFmtId="0" fontId="26" fillId="43" borderId="0" applyNumberFormat="0" applyBorder="0" applyAlignment="0" applyProtection="0"/>
    <xf numFmtId="0" fontId="31" fillId="9" borderId="0" applyBorder="0">
      <alignment vertical="center"/>
      <protection/>
    </xf>
    <xf numFmtId="0" fontId="80" fillId="0" borderId="18" applyNumberFormat="0" applyAlignment="0" applyProtection="0"/>
    <xf numFmtId="0" fontId="36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23" fillId="0" borderId="0" applyBorder="0">
      <alignment/>
      <protection/>
    </xf>
    <xf numFmtId="210" fontId="0" fillId="0" borderId="0" applyBorder="0">
      <alignment/>
      <protection/>
    </xf>
    <xf numFmtId="0" fontId="30" fillId="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25" fillId="4" borderId="0" applyBorder="0">
      <alignment vertical="center"/>
      <protection/>
    </xf>
    <xf numFmtId="0" fontId="52" fillId="0" borderId="0" applyBorder="0">
      <alignment/>
      <protection/>
    </xf>
    <xf numFmtId="0" fontId="31" fillId="9" borderId="0" applyNumberFormat="0" applyBorder="0" applyAlignment="0" applyProtection="0"/>
    <xf numFmtId="0" fontId="69" fillId="0" borderId="0" applyBorder="0">
      <alignment/>
      <protection/>
    </xf>
    <xf numFmtId="0" fontId="29" fillId="38" borderId="0" applyNumberFormat="0" applyBorder="0" applyAlignment="0" applyProtection="0"/>
    <xf numFmtId="0" fontId="58" fillId="28" borderId="0" applyNumberFormat="0" applyBorder="0" applyAlignment="0" applyProtection="0"/>
    <xf numFmtId="0" fontId="82" fillId="0" borderId="20">
      <alignment horizontal="center"/>
      <protection/>
    </xf>
    <xf numFmtId="205" fontId="28" fillId="0" borderId="0" applyBorder="0">
      <alignment/>
      <protection/>
    </xf>
    <xf numFmtId="186" fontId="23" fillId="0" borderId="0" applyBorder="0">
      <alignment/>
      <protection/>
    </xf>
    <xf numFmtId="0" fontId="29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7" borderId="0" applyBorder="0">
      <alignment horizontal="center" vertical="center"/>
      <protection/>
    </xf>
    <xf numFmtId="0" fontId="53" fillId="0" borderId="0" applyBorder="0">
      <alignment/>
      <protection/>
    </xf>
    <xf numFmtId="0" fontId="38" fillId="17" borderId="0" applyNumberFormat="0" applyBorder="0" applyAlignment="0" applyProtection="0"/>
    <xf numFmtId="0" fontId="28" fillId="0" borderId="0">
      <alignment/>
      <protection/>
    </xf>
    <xf numFmtId="201" fontId="28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28" fillId="0" borderId="15" applyNumberFormat="0" applyFill="0" applyProtection="0">
      <alignment horizontal="left"/>
    </xf>
    <xf numFmtId="0" fontId="31" fillId="9" borderId="0" applyBorder="0">
      <alignment vertical="center"/>
      <protection/>
    </xf>
    <xf numFmtId="0" fontId="75" fillId="26" borderId="0" applyNumberFormat="0" applyFont="0" applyBorder="0" applyAlignment="0" applyProtection="0"/>
    <xf numFmtId="0" fontId="26" fillId="44" borderId="0" applyNumberFormat="0" applyBorder="0" applyAlignment="0" applyProtection="0"/>
    <xf numFmtId="208" fontId="0" fillId="0" borderId="0" applyBorder="0">
      <alignment/>
      <protection/>
    </xf>
    <xf numFmtId="0" fontId="25" fillId="4" borderId="0" applyNumberFormat="0" applyBorder="0" applyAlignment="0" applyProtection="0"/>
    <xf numFmtId="0" fontId="30" fillId="7" borderId="0">
      <alignment horizontal="center" vertical="center"/>
      <protection/>
    </xf>
    <xf numFmtId="0" fontId="29" fillId="38" borderId="0" applyNumberFormat="0" applyBorder="0" applyAlignment="0" applyProtection="0"/>
    <xf numFmtId="197" fontId="23" fillId="0" borderId="0" applyBorder="0">
      <alignment/>
      <protection/>
    </xf>
    <xf numFmtId="0" fontId="23" fillId="0" borderId="0">
      <alignment/>
      <protection/>
    </xf>
    <xf numFmtId="0" fontId="22" fillId="3" borderId="1" applyNumberFormat="0" applyAlignment="0" applyProtection="0"/>
    <xf numFmtId="0" fontId="43" fillId="0" borderId="16" applyNumberFormat="0" applyFill="0" applyAlignment="0" applyProtection="0"/>
    <xf numFmtId="0" fontId="31" fillId="9" borderId="0" applyBorder="0">
      <alignment vertical="center"/>
      <protection/>
    </xf>
    <xf numFmtId="38" fontId="65" fillId="11" borderId="0" applyBorder="0" applyAlignment="0" applyProtection="0"/>
    <xf numFmtId="10" fontId="28" fillId="0" borderId="0" applyFont="0" applyFill="0" applyBorder="0" applyAlignment="0" applyProtection="0"/>
    <xf numFmtId="9" fontId="53" fillId="0" borderId="0" applyBorder="0">
      <alignment/>
      <protection/>
    </xf>
    <xf numFmtId="0" fontId="23" fillId="0" borderId="0">
      <alignment/>
      <protection/>
    </xf>
    <xf numFmtId="178" fontId="23" fillId="0" borderId="0">
      <alignment/>
      <protection/>
    </xf>
    <xf numFmtId="178" fontId="23" fillId="0" borderId="0" applyBorder="0">
      <alignment/>
      <protection/>
    </xf>
    <xf numFmtId="0" fontId="29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25" fillId="4" borderId="0" applyNumberFormat="0" applyBorder="0" applyAlignment="0" applyProtection="0"/>
    <xf numFmtId="0" fontId="25" fillId="4" borderId="0" applyBorder="0">
      <alignment vertical="center"/>
      <protection/>
    </xf>
    <xf numFmtId="0" fontId="47" fillId="0" borderId="21" applyNumberFormat="0" applyFill="0" applyAlignment="0" applyProtection="0"/>
    <xf numFmtId="0" fontId="26" fillId="43" borderId="0" applyNumberFormat="0" applyBorder="0" applyAlignment="0" applyProtection="0"/>
    <xf numFmtId="0" fontId="23" fillId="0" borderId="0" applyBorder="0">
      <alignment/>
      <protection/>
    </xf>
    <xf numFmtId="0" fontId="31" fillId="9" borderId="0" applyNumberFormat="0" applyBorder="0" applyAlignment="0" applyProtection="0"/>
    <xf numFmtId="205" fontId="28" fillId="0" borderId="0" applyFont="0" applyFill="0" applyBorder="0" applyAlignment="0" applyProtection="0"/>
    <xf numFmtId="41" fontId="28" fillId="0" borderId="0" applyBorder="0">
      <alignment/>
      <protection/>
    </xf>
    <xf numFmtId="0" fontId="0" fillId="0" borderId="0">
      <alignment vertical="center"/>
      <protection/>
    </xf>
    <xf numFmtId="43" fontId="28" fillId="0" borderId="0" applyBorder="0">
      <alignment/>
      <protection/>
    </xf>
    <xf numFmtId="0" fontId="25" fillId="4" borderId="0" applyNumberFormat="0" applyBorder="0" applyAlignment="0" applyProtection="0"/>
    <xf numFmtId="0" fontId="23" fillId="0" borderId="0">
      <alignment/>
      <protection/>
    </xf>
    <xf numFmtId="38" fontId="51" fillId="0" borderId="0" applyBorder="0">
      <alignment/>
      <protection/>
    </xf>
    <xf numFmtId="0" fontId="26" fillId="16" borderId="0" applyNumberFormat="0" applyBorder="0" applyAlignment="0" applyProtection="0"/>
    <xf numFmtId="188" fontId="28" fillId="0" borderId="0" applyBorder="0">
      <alignment/>
      <protection/>
    </xf>
    <xf numFmtId="0" fontId="25" fillId="4" borderId="0" applyNumberFormat="0" applyBorder="0" applyAlignment="0" applyProtection="0"/>
    <xf numFmtId="195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90" fontId="51" fillId="0" borderId="0" applyBorder="0">
      <alignment/>
      <protection/>
    </xf>
    <xf numFmtId="0" fontId="31" fillId="9" borderId="0" applyNumberFormat="0" applyBorder="0" applyAlignment="0" applyProtection="0"/>
    <xf numFmtId="0" fontId="0" fillId="0" borderId="0">
      <alignment/>
      <protection/>
    </xf>
    <xf numFmtId="0" fontId="25" fillId="4" borderId="0" applyBorder="0">
      <alignment vertical="center"/>
      <protection/>
    </xf>
    <xf numFmtId="0" fontId="25" fillId="4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8" fontId="23" fillId="0" borderId="0">
      <alignment/>
      <protection/>
    </xf>
    <xf numFmtId="0" fontId="31" fillId="9" borderId="0" applyBorder="0">
      <alignment vertical="center"/>
      <protection/>
    </xf>
    <xf numFmtId="0" fontId="21" fillId="2" borderId="0" applyBorder="0">
      <alignment/>
      <protection/>
    </xf>
    <xf numFmtId="0" fontId="30" fillId="7" borderId="0">
      <alignment horizontal="center" vertical="center"/>
      <protection/>
    </xf>
    <xf numFmtId="0" fontId="49" fillId="22" borderId="0" applyBorder="0">
      <alignment vertical="center"/>
      <protection/>
    </xf>
    <xf numFmtId="0" fontId="47" fillId="0" borderId="21">
      <alignment vertical="center"/>
      <protection/>
    </xf>
    <xf numFmtId="0" fontId="14" fillId="0" borderId="0">
      <alignment/>
      <protection locked="0"/>
    </xf>
    <xf numFmtId="181" fontId="28" fillId="0" borderId="0" applyFont="0" applyFill="0" applyBorder="0" applyAlignment="0" applyProtection="0"/>
    <xf numFmtId="0" fontId="45" fillId="20" borderId="8">
      <alignment vertical="center"/>
      <protection/>
    </xf>
    <xf numFmtId="0" fontId="31" fillId="9" borderId="0" applyNumberFormat="0" applyBorder="0" applyAlignment="0" applyProtection="0"/>
    <xf numFmtId="1" fontId="28" fillId="0" borderId="2" applyFill="0" applyProtection="0">
      <alignment horizontal="center"/>
    </xf>
    <xf numFmtId="191" fontId="28" fillId="0" borderId="0" applyFont="0" applyFill="0" applyBorder="0" applyAlignment="0" applyProtection="0"/>
    <xf numFmtId="0" fontId="53" fillId="0" borderId="0">
      <alignment/>
      <protection/>
    </xf>
    <xf numFmtId="0" fontId="29" fillId="8" borderId="0" applyBorder="0">
      <alignment/>
      <protection/>
    </xf>
    <xf numFmtId="0" fontId="31" fillId="9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46" fillId="0" borderId="17" applyNumberFormat="0" applyFill="0" applyAlignment="0" applyProtection="0"/>
    <xf numFmtId="178" fontId="23" fillId="0" borderId="0" applyBorder="0">
      <alignment/>
      <protection/>
    </xf>
    <xf numFmtId="0" fontId="25" fillId="4" borderId="0" applyBorder="0">
      <alignment vertical="center"/>
      <protection/>
    </xf>
    <xf numFmtId="17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53" fillId="0" borderId="0">
      <alignment/>
      <protection/>
    </xf>
    <xf numFmtId="0" fontId="30" fillId="7" borderId="0">
      <alignment horizontal="center" vertical="center"/>
      <protection/>
    </xf>
    <xf numFmtId="0" fontId="0" fillId="0" borderId="0" applyBorder="0">
      <alignment/>
      <protection/>
    </xf>
    <xf numFmtId="37" fontId="23" fillId="0" borderId="0">
      <alignment/>
      <protection/>
    </xf>
    <xf numFmtId="0" fontId="25" fillId="4" borderId="0" applyBorder="0">
      <alignment vertical="center"/>
      <protection/>
    </xf>
    <xf numFmtId="0" fontId="28" fillId="14" borderId="3">
      <alignment vertical="center"/>
      <protection/>
    </xf>
    <xf numFmtId="0" fontId="50" fillId="23" borderId="11">
      <alignment/>
      <protection locked="0"/>
    </xf>
    <xf numFmtId="0" fontId="25" fillId="4" borderId="0" applyBorder="0">
      <alignment vertical="center"/>
      <protection/>
    </xf>
    <xf numFmtId="208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22" fillId="3" borderId="1" applyNumberFormat="0" applyAlignment="0" applyProtection="0"/>
    <xf numFmtId="0" fontId="54" fillId="7" borderId="0">
      <alignment horizontal="left" vertical="center"/>
      <protection/>
    </xf>
    <xf numFmtId="0" fontId="26" fillId="32" borderId="0" applyNumberFormat="0" applyBorder="0" applyAlignment="0" applyProtection="0"/>
    <xf numFmtId="0" fontId="26" fillId="13" borderId="0" applyNumberFormat="0" applyBorder="0" applyAlignment="0" applyProtection="0"/>
    <xf numFmtId="176" fontId="51" fillId="0" borderId="0" applyFont="0" applyFill="0" applyBorder="0" applyAlignment="0" applyProtection="0"/>
    <xf numFmtId="0" fontId="24" fillId="0" borderId="0" applyBorder="0">
      <alignment/>
      <protection/>
    </xf>
    <xf numFmtId="0" fontId="26" fillId="44" borderId="0" applyNumberFormat="0" applyBorder="0" applyAlignment="0" applyProtection="0"/>
    <xf numFmtId="192" fontId="28" fillId="0" borderId="0" applyFont="0" applyFill="0" applyProtection="0">
      <alignment/>
    </xf>
    <xf numFmtId="199" fontId="28" fillId="0" borderId="0" applyBorder="0">
      <alignment/>
      <protection/>
    </xf>
    <xf numFmtId="0" fontId="84" fillId="0" borderId="0">
      <alignment/>
      <protection/>
    </xf>
    <xf numFmtId="0" fontId="31" fillId="9" borderId="0" applyBorder="0">
      <alignment vertical="center"/>
      <protection/>
    </xf>
    <xf numFmtId="0" fontId="26" fillId="32" borderId="0" applyNumberFormat="0" applyBorder="0" applyAlignment="0" applyProtection="0"/>
    <xf numFmtId="0" fontId="38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80" fontId="23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81" fontId="28" fillId="0" borderId="0" applyBorder="0">
      <alignment/>
      <protection/>
    </xf>
    <xf numFmtId="43" fontId="28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58" fillId="28" borderId="0" applyBorder="0">
      <alignment/>
      <protection/>
    </xf>
    <xf numFmtId="0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54" fillId="7" borderId="0">
      <alignment horizontal="center" vertical="center"/>
      <protection/>
    </xf>
    <xf numFmtId="0" fontId="24" fillId="0" borderId="0" applyBorder="0">
      <alignment/>
      <protection/>
    </xf>
    <xf numFmtId="0" fontId="29" fillId="38" borderId="0" applyNumberFormat="0" applyBorder="0" applyAlignment="0" applyProtection="0"/>
    <xf numFmtId="39" fontId="28" fillId="0" borderId="0" applyFont="0" applyFill="0" applyBorder="0" applyAlignment="0" applyProtection="0"/>
    <xf numFmtId="211" fontId="3" fillId="0" borderId="0">
      <alignment/>
      <protection/>
    </xf>
    <xf numFmtId="0" fontId="54" fillId="7" borderId="0" applyBorder="0">
      <alignment horizontal="left" vertical="center"/>
      <protection/>
    </xf>
    <xf numFmtId="0" fontId="25" fillId="4" borderId="0" applyBorder="0">
      <alignment vertical="center"/>
      <protection/>
    </xf>
    <xf numFmtId="0" fontId="86" fillId="0" borderId="0">
      <alignment/>
      <protection/>
    </xf>
    <xf numFmtId="0" fontId="23" fillId="0" borderId="0" applyBorder="0">
      <alignment/>
      <protection/>
    </xf>
    <xf numFmtId="0" fontId="45" fillId="20" borderId="8" applyNumberFormat="0" applyAlignment="0" applyProtection="0"/>
    <xf numFmtId="0" fontId="21" fillId="2" borderId="0" applyBorder="0">
      <alignment/>
      <protection/>
    </xf>
    <xf numFmtId="0" fontId="28" fillId="0" borderId="0">
      <alignment/>
      <protection/>
    </xf>
    <xf numFmtId="197" fontId="23" fillId="0" borderId="0">
      <alignment/>
      <protection/>
    </xf>
    <xf numFmtId="0" fontId="31" fillId="9" borderId="0" applyBorder="0">
      <alignment vertical="center"/>
      <protection/>
    </xf>
    <xf numFmtId="0" fontId="50" fillId="23" borderId="11">
      <alignment/>
      <protection locked="0"/>
    </xf>
    <xf numFmtId="0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9" borderId="0" applyNumberFormat="0" applyBorder="0" applyAlignment="0" applyProtection="0"/>
    <xf numFmtId="41" fontId="28" fillId="0" borderId="0" applyBorder="0">
      <alignment/>
      <protection/>
    </xf>
    <xf numFmtId="0" fontId="26" fillId="6" borderId="0" applyNumberFormat="0" applyBorder="0" applyAlignment="0" applyProtection="0"/>
    <xf numFmtId="0" fontId="26" fillId="13" borderId="0" applyBorder="0">
      <alignment/>
      <protection/>
    </xf>
    <xf numFmtId="0" fontId="0" fillId="0" borderId="0">
      <alignment/>
      <protection/>
    </xf>
    <xf numFmtId="187" fontId="28" fillId="0" borderId="0" applyBorder="0">
      <alignment/>
      <protection/>
    </xf>
    <xf numFmtId="0" fontId="31" fillId="9" borderId="0" applyNumberFormat="0" applyBorder="0" applyAlignment="0" applyProtection="0"/>
    <xf numFmtId="0" fontId="25" fillId="4" borderId="0" applyNumberFormat="0" applyBorder="0" applyAlignment="0" applyProtection="0"/>
    <xf numFmtId="41" fontId="28" fillId="0" borderId="0" applyFont="0" applyFill="0" applyBorder="0" applyAlignment="0" applyProtection="0"/>
    <xf numFmtId="0" fontId="79" fillId="4" borderId="0" applyNumberFormat="0" applyBorder="0" applyAlignment="0" applyProtection="0"/>
    <xf numFmtId="0" fontId="41" fillId="0" borderId="12">
      <alignment vertical="center"/>
      <protection/>
    </xf>
    <xf numFmtId="41" fontId="28" fillId="0" borderId="0" applyFont="0" applyFill="0" applyBorder="0" applyAlignment="0" applyProtection="0"/>
    <xf numFmtId="210" fontId="0" fillId="0" borderId="0" applyFont="0" applyFill="0" applyBorder="0" applyAlignment="0" applyProtection="0"/>
    <xf numFmtId="206" fontId="72" fillId="0" borderId="0">
      <alignment/>
      <protection/>
    </xf>
    <xf numFmtId="0" fontId="26" fillId="44" borderId="0" applyNumberFormat="0" applyBorder="0" applyAlignment="0" applyProtection="0"/>
    <xf numFmtId="0" fontId="28" fillId="0" borderId="0" applyBorder="0">
      <alignment/>
      <protection/>
    </xf>
    <xf numFmtId="180" fontId="23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79" fontId="11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7" borderId="14" xfId="397" applyNumberFormat="1" applyFont="1" applyFill="1" applyBorder="1" applyAlignment="1">
      <alignment horizontal="center" vertical="center" wrapText="1"/>
      <protection/>
    </xf>
    <xf numFmtId="0" fontId="17" fillId="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79" fontId="11" fillId="0" borderId="25" xfId="0" applyNumberFormat="1" applyFont="1" applyBorder="1" applyAlignment="1">
      <alignment horizontal="center" vertical="center" wrapText="1"/>
    </xf>
    <xf numFmtId="179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7" borderId="0" xfId="0" applyFont="1" applyFill="1" applyAlignment="1">
      <alignment horizontal="center" vertical="center" wrapText="1" shrinkToFit="1"/>
    </xf>
    <xf numFmtId="2" fontId="10" fillId="7" borderId="0" xfId="0" applyNumberFormat="1" applyFont="1" applyFill="1" applyAlignment="1">
      <alignment horizontal="center" vertical="center" wrapText="1" shrinkToFit="1"/>
    </xf>
    <xf numFmtId="0" fontId="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 shrinkToFi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 shrinkToFi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left" vertical="center" wrapText="1" shrinkToFit="1"/>
    </xf>
    <xf numFmtId="0" fontId="9" fillId="7" borderId="25" xfId="0" applyFont="1" applyFill="1" applyBorder="1" applyAlignment="1">
      <alignment horizontal="left" vertical="center" wrapText="1"/>
    </xf>
    <xf numFmtId="0" fontId="9" fillId="7" borderId="22" xfId="0" applyFont="1" applyFill="1" applyBorder="1" applyAlignment="1">
      <alignment horizontal="center" vertical="center" wrapText="1" shrinkToFit="1"/>
    </xf>
    <xf numFmtId="0" fontId="10" fillId="7" borderId="23" xfId="0" applyFont="1" applyFill="1" applyBorder="1" applyAlignment="1">
      <alignment horizontal="center" vertical="center" wrapText="1" shrinkToFi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left" vertical="center" wrapText="1" shrinkToFit="1"/>
    </xf>
    <xf numFmtId="0" fontId="9" fillId="7" borderId="24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center" vertical="center" wrapText="1" shrinkToFit="1"/>
    </xf>
    <xf numFmtId="0" fontId="9" fillId="7" borderId="14" xfId="0" applyFont="1" applyFill="1" applyBorder="1" applyAlignment="1">
      <alignment horizontal="left" vertical="center" wrapText="1" shrinkToFit="1"/>
    </xf>
    <xf numFmtId="0" fontId="9" fillId="7" borderId="14" xfId="0" applyFont="1" applyFill="1" applyBorder="1" applyAlignment="1">
      <alignment horizontal="center" vertical="center" wrapText="1"/>
    </xf>
    <xf numFmtId="216" fontId="10" fillId="7" borderId="14" xfId="0" applyNumberFormat="1" applyFont="1" applyFill="1" applyBorder="1" applyAlignment="1">
      <alignment horizontal="center" vertical="center" wrapText="1" shrinkToFi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 vertical="center" wrapText="1" shrinkToFit="1"/>
    </xf>
    <xf numFmtId="0" fontId="9" fillId="7" borderId="14" xfId="0" applyFont="1" applyFill="1" applyBorder="1" applyAlignment="1">
      <alignment horizontal="left" vertical="center" wrapText="1"/>
    </xf>
    <xf numFmtId="1" fontId="9" fillId="7" borderId="25" xfId="0" applyNumberFormat="1" applyFont="1" applyFill="1" applyBorder="1" applyAlignment="1">
      <alignment horizontal="center" vertical="center" wrapText="1"/>
    </xf>
    <xf numFmtId="1" fontId="9" fillId="7" borderId="27" xfId="0" applyNumberFormat="1" applyFont="1" applyFill="1" applyBorder="1" applyAlignment="1">
      <alignment horizontal="left" vertical="center" wrapText="1" shrinkToFit="1"/>
    </xf>
    <xf numFmtId="2" fontId="9" fillId="7" borderId="14" xfId="0" applyNumberFormat="1" applyFont="1" applyFill="1" applyBorder="1" applyAlignment="1">
      <alignment horizontal="center" vertical="center" wrapText="1"/>
    </xf>
    <xf numFmtId="179" fontId="10" fillId="7" borderId="14" xfId="0" applyNumberFormat="1" applyFont="1" applyFill="1" applyBorder="1" applyAlignment="1">
      <alignment horizontal="center" vertical="center" wrapText="1" shrinkToFit="1"/>
    </xf>
    <xf numFmtId="1" fontId="9" fillId="7" borderId="24" xfId="0" applyNumberFormat="1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left" vertical="center" wrapText="1"/>
    </xf>
    <xf numFmtId="0" fontId="9" fillId="7" borderId="34" xfId="0" applyFont="1" applyFill="1" applyBorder="1" applyAlignment="1">
      <alignment horizontal="left" vertical="center" wrapText="1" shrinkToFit="1"/>
    </xf>
    <xf numFmtId="0" fontId="10" fillId="7" borderId="34" xfId="0" applyFont="1" applyFill="1" applyBorder="1" applyAlignment="1">
      <alignment horizontal="left" vertical="center" wrapText="1" shrinkToFit="1"/>
    </xf>
    <xf numFmtId="0" fontId="10" fillId="7" borderId="34" xfId="0" applyFont="1" applyFill="1" applyBorder="1" applyAlignment="1">
      <alignment horizontal="center" vertical="center" wrapText="1" shrinkToFit="1"/>
    </xf>
    <xf numFmtId="0" fontId="9" fillId="7" borderId="34" xfId="0" applyFont="1" applyFill="1" applyBorder="1" applyAlignment="1">
      <alignment horizontal="center" vertical="center" wrapText="1" shrinkToFit="1"/>
    </xf>
    <xf numFmtId="0" fontId="9" fillId="7" borderId="27" xfId="0" applyFont="1" applyFill="1" applyBorder="1" applyAlignment="1">
      <alignment horizontal="left" vertical="center" wrapText="1" shrinkToFit="1"/>
    </xf>
    <xf numFmtId="0" fontId="9" fillId="7" borderId="14" xfId="0" applyFont="1" applyFill="1" applyBorder="1" applyAlignment="1">
      <alignment horizontal="center" vertical="center" wrapText="1" shrinkToFit="1"/>
    </xf>
    <xf numFmtId="0" fontId="10" fillId="7" borderId="14" xfId="0" applyFont="1" applyFill="1" applyBorder="1" applyAlignment="1">
      <alignment horizontal="center" vertical="center" wrapText="1" shrinkToFit="1"/>
    </xf>
    <xf numFmtId="0" fontId="11" fillId="7" borderId="14" xfId="0" applyFont="1" applyFill="1" applyBorder="1" applyAlignment="1">
      <alignment horizontal="center" vertical="center" wrapText="1" shrinkToFit="1"/>
    </xf>
    <xf numFmtId="0" fontId="19" fillId="7" borderId="14" xfId="0" applyFont="1" applyFill="1" applyBorder="1" applyAlignment="1">
      <alignment horizontal="center" vertical="center" wrapText="1" shrinkToFit="1"/>
    </xf>
    <xf numFmtId="0" fontId="20" fillId="7" borderId="14" xfId="0" applyFont="1" applyFill="1" applyBorder="1" applyAlignment="1">
      <alignment horizontal="center" vertical="center" wrapText="1" shrinkToFit="1"/>
    </xf>
    <xf numFmtId="0" fontId="9" fillId="7" borderId="25" xfId="0" applyFont="1" applyFill="1" applyBorder="1" applyAlignment="1">
      <alignment horizontal="center" vertical="center" wrapText="1" shrinkToFit="1"/>
    </xf>
    <xf numFmtId="0" fontId="10" fillId="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urrency [0]" xfId="15"/>
    <cellStyle name="Currency" xfId="16"/>
    <cellStyle name="差_Book1_Book1" xfId="17"/>
    <cellStyle name="输入" xfId="18"/>
    <cellStyle name="—GSPNL" xfId="19"/>
    <cellStyle name="20% - 强调文字颜色 3" xfId="20"/>
    <cellStyle name="好_湖州" xfId="21"/>
    <cellStyle name="Accent1 5" xfId="22"/>
    <cellStyle name="args.style" xfId="23"/>
    <cellStyle name="PillarData 2" xfId="24"/>
    <cellStyle name="Accent1_温州s" xfId="25"/>
    <cellStyle name="_Currency" xfId="26"/>
    <cellStyle name="Accent2 - 40%" xfId="27"/>
    <cellStyle name="Comma [0]" xfId="28"/>
    <cellStyle name="好金华 2湖州" xfId="29"/>
    <cellStyle name="S5 2" xfId="30"/>
    <cellStyle name="Accent2 - 20% 2" xfId="31"/>
    <cellStyle name="常规 5_温州s" xfId="32"/>
    <cellStyle name="差" xfId="33"/>
    <cellStyle name="40% - 强调文字颜色 3" xfId="34"/>
    <cellStyle name="计算 2" xfId="35"/>
    <cellStyle name="Comma" xfId="36"/>
    <cellStyle name="Accent6 4" xfId="37"/>
    <cellStyle name="60% - 强调文字颜色 3" xfId="38"/>
    <cellStyle name="Accent2 - 60%" xfId="39"/>
    <cellStyle name="日期" xfId="40"/>
    <cellStyle name="Hyperlink" xfId="41"/>
    <cellStyle name="Percent" xfId="42"/>
    <cellStyle name="常规嘉兴市交通工程材料价格信息表式" xfId="43"/>
    <cellStyle name="Followed Hyperlink" xfId="44"/>
    <cellStyle name="PillarData_温州s" xfId="45"/>
    <cellStyle name="Accent4 5" xfId="46"/>
    <cellStyle name="注释" xfId="47"/>
    <cellStyle name="常规 6" xfId="48"/>
    <cellStyle name="_ET_STYLE_NoName_00__Sheet3" xfId="49"/>
    <cellStyle name="60% - 强调文字颜色 2" xfId="50"/>
    <cellStyle name="_Currency_sensitivity 2001" xfId="51"/>
    <cellStyle name="Accent6 3" xfId="52"/>
    <cellStyle name="标题 4" xfId="53"/>
    <cellStyle name="Accent6 - 40%_温州s" xfId="54"/>
    <cellStyle name="常规Sheet2" xfId="55"/>
    <cellStyle name="警告文本" xfId="56"/>
    <cellStyle name="强调 1_温州s" xfId="57"/>
    <cellStyle name="常规 5 2" xfId="58"/>
    <cellStyle name="标题" xfId="59"/>
    <cellStyle name="解释性文本" xfId="60"/>
    <cellStyle name="标题 1" xfId="61"/>
    <cellStyle name="ETSTYLENoName00" xfId="62"/>
    <cellStyle name="_Currency_summary for consolidation" xfId="63"/>
    <cellStyle name="警告文本_温州s" xfId="64"/>
    <cellStyle name="Blue" xfId="65"/>
    <cellStyle name="—CMHK2001revised" xfId="66"/>
    <cellStyle name="Book11" xfId="67"/>
    <cellStyle name="标题 2" xfId="68"/>
    <cellStyle name="60% - 强调文字颜色 1" xfId="69"/>
    <cellStyle name="Accent6 2" xfId="70"/>
    <cellStyle name="标题 3" xfId="71"/>
    <cellStyle name="常规Sheet1" xfId="72"/>
    <cellStyle name="Book12" xfId="73"/>
    <cellStyle name="60% - 强调文字颜色 4" xfId="74"/>
    <cellStyle name="Accent6 5" xfId="75"/>
    <cellStyle name="输出" xfId="76"/>
    <cellStyle name="计算" xfId="77"/>
    <cellStyle name="检查单元格" xfId="78"/>
    <cellStyle name="20% - 强调文字颜色 6" xfId="79"/>
    <cellStyle name="强调文字颜色 2" xfId="80"/>
    <cellStyle name="_MultipleSpace" xfId="81"/>
    <cellStyle name="链接单元格" xfId="82"/>
    <cellStyle name="好衢州 2" xfId="83"/>
    <cellStyle name="汇总" xfId="84"/>
    <cellStyle name="sMECfd101B" xfId="85"/>
    <cellStyle name="常规 4_温州s" xfId="86"/>
    <cellStyle name="好" xfId="87"/>
    <cellStyle name="差嘉兴 2湖州" xfId="88"/>
    <cellStyle name="—I&amp;O Report Tables" xfId="89"/>
    <cellStyle name="适中" xfId="90"/>
    <cellStyle name="tHVAC Equipment (3)" xfId="91"/>
    <cellStyle name="PillarTotal 2" xfId="92"/>
    <cellStyle name="20% - 强调文字颜色 5" xfId="93"/>
    <cellStyle name="强调文字颜色 1" xfId="94"/>
    <cellStyle name="千分位[0] 白土" xfId="95"/>
    <cellStyle name="20% - 强调文字颜色 1" xfId="96"/>
    <cellStyle name="40% - 强调文字颜色 1" xfId="97"/>
    <cellStyle name="Accent3 - 40%_温州s" xfId="98"/>
    <cellStyle name="输出 2" xfId="99"/>
    <cellStyle name="20% - 强调文字颜色 2" xfId="100"/>
    <cellStyle name="40% - 强调文字颜色 2" xfId="101"/>
    <cellStyle name="强调文字颜色 3" xfId="102"/>
    <cellStyle name="昗弨Pacific Region P&amp;L" xfId="103"/>
    <cellStyle name="强调文字颜色 4" xfId="104"/>
    <cellStyle name="ETSTYLENoName00Book11" xfId="105"/>
    <cellStyle name="PSChar" xfId="106"/>
    <cellStyle name="20% - 强调文字颜色 4" xfId="107"/>
    <cellStyle name="s]&#13;&#10;load=c:\cstar20\cstar20.exe&#13;&#10;run=&#13;&#10;device=HP LaserJet 4 Plus,HPPCL5MS,LPT1:&#13;&#10;&#13;&#10;[Desktop]&#13;&#10;Wallpaper=C:\WINDOWS\BLUE" xfId="108"/>
    <cellStyle name="Accent6 - 20%_温州s" xfId="109"/>
    <cellStyle name="40% - 强调文字颜色 4" xfId="110"/>
    <cellStyle name="Accent4_温州s" xfId="111"/>
    <cellStyle name="强调文字颜色 5" xfId="112"/>
    <cellStyle name="ETSTYLENoName00Book12" xfId="113"/>
    <cellStyle name="40% - 强调文字颜色 5" xfId="114"/>
    <cellStyle name="Accent5 - 60%_温州s" xfId="115"/>
    <cellStyle name="60% - 强调文字颜色 5" xfId="116"/>
    <cellStyle name="强调文字颜色 6" xfId="117"/>
    <cellStyle name="适中 2" xfId="118"/>
    <cellStyle name="40% - 强调文字颜色 6" xfId="119"/>
    <cellStyle name="0,0&#13;&#10;NA&#13;&#10;" xfId="120"/>
    <cellStyle name="_弱电系统设备配置报价清单" xfId="121"/>
    <cellStyle name="60% - 强调文字颜色 6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0" customWidth="1"/>
    <col min="2" max="2" width="4.50390625" style="101" customWidth="1"/>
    <col min="3" max="3" width="14.125" style="102" customWidth="1"/>
    <col min="4" max="4" width="11.625" style="103" customWidth="1"/>
    <col min="5" max="5" width="17.875" style="104" customWidth="1"/>
    <col min="6" max="6" width="5.25390625" style="100" customWidth="1"/>
    <col min="7" max="18" width="6.375" style="105" customWidth="1"/>
    <col min="19" max="19" width="8.50390625" style="105" customWidth="1"/>
    <col min="20" max="20" width="4.375" style="105" customWidth="1"/>
    <col min="21" max="21" width="4.625" style="105" customWidth="1"/>
    <col min="22" max="22" width="4.25390625" style="105" customWidth="1"/>
    <col min="23" max="16384" width="9.00390625" style="105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3"/>
      <c r="B2" s="103"/>
      <c r="F2" s="103"/>
      <c r="S2" s="98"/>
      <c r="T2" s="98"/>
      <c r="U2" s="105" t="s">
        <v>1</v>
      </c>
    </row>
    <row r="3" spans="1:19" ht="17.25" customHeight="1">
      <c r="A3" s="106" t="s">
        <v>2</v>
      </c>
      <c r="B3" s="106" t="s">
        <v>3</v>
      </c>
      <c r="C3" s="107" t="s">
        <v>4</v>
      </c>
      <c r="D3" s="106" t="s">
        <v>5</v>
      </c>
      <c r="E3" s="108" t="s">
        <v>6</v>
      </c>
      <c r="F3" s="106" t="s">
        <v>7</v>
      </c>
      <c r="G3" s="109" t="s">
        <v>8</v>
      </c>
      <c r="H3" s="110"/>
      <c r="I3" s="109" t="s">
        <v>9</v>
      </c>
      <c r="J3" s="110"/>
      <c r="K3" s="109" t="s">
        <v>10</v>
      </c>
      <c r="L3" s="110"/>
      <c r="M3" s="109" t="s">
        <v>11</v>
      </c>
      <c r="N3" s="110"/>
      <c r="O3" s="109" t="s">
        <v>12</v>
      </c>
      <c r="P3" s="110"/>
      <c r="Q3" s="132" t="s">
        <v>13</v>
      </c>
      <c r="R3" s="133"/>
      <c r="S3" s="134" t="s">
        <v>14</v>
      </c>
    </row>
    <row r="4" spans="1:19" ht="25.5">
      <c r="A4" s="111"/>
      <c r="B4" s="111"/>
      <c r="C4" s="112"/>
      <c r="D4" s="111"/>
      <c r="E4" s="113"/>
      <c r="F4" s="111"/>
      <c r="G4" s="114" t="s">
        <v>15</v>
      </c>
      <c r="H4" s="114" t="s">
        <v>16</v>
      </c>
      <c r="I4" s="114" t="s">
        <v>15</v>
      </c>
      <c r="J4" s="114" t="s">
        <v>16</v>
      </c>
      <c r="K4" s="114" t="s">
        <v>15</v>
      </c>
      <c r="L4" s="114" t="s">
        <v>16</v>
      </c>
      <c r="M4" s="114" t="s">
        <v>15</v>
      </c>
      <c r="N4" s="114" t="s">
        <v>16</v>
      </c>
      <c r="O4" s="114" t="s">
        <v>15</v>
      </c>
      <c r="P4" s="114" t="s">
        <v>16</v>
      </c>
      <c r="Q4" s="114" t="s">
        <v>15</v>
      </c>
      <c r="R4" s="114" t="s">
        <v>16</v>
      </c>
      <c r="S4" s="134"/>
    </row>
    <row r="5" spans="1:19" s="98" customFormat="1" ht="17.25" customHeight="1">
      <c r="A5" s="111">
        <v>1</v>
      </c>
      <c r="B5" s="106" t="s">
        <v>17</v>
      </c>
      <c r="C5" s="112" t="s">
        <v>18</v>
      </c>
      <c r="D5" s="24">
        <v>4003001</v>
      </c>
      <c r="E5" s="115" t="s">
        <v>19</v>
      </c>
      <c r="F5" s="116" t="s">
        <v>20</v>
      </c>
      <c r="G5" s="117" t="e">
        <f>#REF!</f>
        <v>#REF!</v>
      </c>
      <c r="H5" s="117" t="e">
        <f>#REF!</f>
        <v>#REF!</v>
      </c>
      <c r="I5" s="117" t="e">
        <f>#REF!</f>
        <v>#REF!</v>
      </c>
      <c r="J5" s="117" t="e">
        <f>#REF!</f>
        <v>#REF!</v>
      </c>
      <c r="K5" s="117">
        <f>'温州s'!V27</f>
        <v>1413.0942452043366</v>
      </c>
      <c r="L5" s="117">
        <f>'温州s'!W27</f>
        <v>1540.2727272727273</v>
      </c>
      <c r="M5" s="117" t="e">
        <f>#REF!</f>
        <v>#REF!</v>
      </c>
      <c r="N5" s="117" t="e">
        <f>#REF!</f>
        <v>#REF!</v>
      </c>
      <c r="O5" s="117" t="e">
        <f>#REF!</f>
        <v>#REF!</v>
      </c>
      <c r="P5" s="117" t="e">
        <f>#REF!</f>
        <v>#REF!</v>
      </c>
      <c r="Q5" s="117" t="e">
        <f>#REF!</f>
        <v>#REF!</v>
      </c>
      <c r="R5" s="117" t="e">
        <f>#REF!</f>
        <v>#REF!</v>
      </c>
      <c r="S5" s="135">
        <v>9</v>
      </c>
    </row>
    <row r="6" spans="1:19" s="98" customFormat="1" ht="17.25" customHeight="1">
      <c r="A6" s="111">
        <v>2</v>
      </c>
      <c r="B6" s="118"/>
      <c r="C6" s="112" t="s">
        <v>21</v>
      </c>
      <c r="D6" s="24">
        <v>4003002</v>
      </c>
      <c r="E6" s="115" t="s">
        <v>22</v>
      </c>
      <c r="F6" s="116" t="s">
        <v>20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>
        <f>'温州s'!V28</f>
        <v>1784.8753016894611</v>
      </c>
      <c r="L6" s="117">
        <f>'温州s'!W28</f>
        <v>2016.909090909091</v>
      </c>
      <c r="M6" s="117" t="e">
        <f>#REF!</f>
        <v>#REF!</v>
      </c>
      <c r="N6" s="117" t="e">
        <f>#REF!</f>
        <v>#REF!</v>
      </c>
      <c r="O6" s="117" t="e">
        <f>#REF!</f>
        <v>#REF!</v>
      </c>
      <c r="P6" s="117" t="e">
        <f>#REF!</f>
        <v>#REF!</v>
      </c>
      <c r="Q6" s="117" t="e">
        <f>#REF!</f>
        <v>#REF!</v>
      </c>
      <c r="R6" s="117" t="e">
        <f>#REF!</f>
        <v>#REF!</v>
      </c>
      <c r="S6" s="136">
        <v>13</v>
      </c>
    </row>
    <row r="7" spans="1:19" ht="17.25" customHeight="1">
      <c r="A7" s="111">
        <v>3</v>
      </c>
      <c r="B7" s="118" t="s">
        <v>23</v>
      </c>
      <c r="C7" s="112" t="s">
        <v>24</v>
      </c>
      <c r="D7" s="24">
        <v>5503002</v>
      </c>
      <c r="E7" s="115"/>
      <c r="F7" s="116" t="s">
        <v>25</v>
      </c>
      <c r="G7" s="117" t="e">
        <f>#REF!</f>
        <v>#REF!</v>
      </c>
      <c r="H7" s="117" t="e">
        <f>#REF!</f>
        <v>#REF!</v>
      </c>
      <c r="I7" s="117" t="e">
        <f>#REF!</f>
        <v>#REF!</v>
      </c>
      <c r="J7" s="117" t="e">
        <f>#REF!</f>
        <v>#REF!</v>
      </c>
      <c r="K7" s="117" t="e">
        <f>温州s!#REF!</f>
        <v>#REF!</v>
      </c>
      <c r="L7" s="117" t="e">
        <f>温州s!#REF!</f>
        <v>#REF!</v>
      </c>
      <c r="M7" s="117" t="e">
        <f>#REF!</f>
        <v>#REF!</v>
      </c>
      <c r="N7" s="117" t="e">
        <f>#REF!</f>
        <v>#REF!</v>
      </c>
      <c r="O7" s="117" t="e">
        <f>#REF!</f>
        <v>#REF!</v>
      </c>
      <c r="P7" s="117" t="e">
        <f>#REF!</f>
        <v>#REF!</v>
      </c>
      <c r="Q7" s="117" t="e">
        <f>#REF!</f>
        <v>#REF!</v>
      </c>
      <c r="R7" s="117" t="e">
        <f>#REF!</f>
        <v>#REF!</v>
      </c>
      <c r="S7" s="136">
        <v>3</v>
      </c>
    </row>
    <row r="8" spans="1:19" s="98" customFormat="1" ht="17.25" customHeight="1">
      <c r="A8" s="111">
        <v>4</v>
      </c>
      <c r="B8" s="111"/>
      <c r="C8" s="112" t="s">
        <v>26</v>
      </c>
      <c r="D8" s="24">
        <v>5501009</v>
      </c>
      <c r="E8" s="115"/>
      <c r="F8" s="116" t="s">
        <v>25</v>
      </c>
      <c r="G8" s="117" t="e">
        <f>#REF!</f>
        <v>#REF!</v>
      </c>
      <c r="H8" s="117" t="e">
        <f>#REF!</f>
        <v>#REF!</v>
      </c>
      <c r="I8" s="117" t="e">
        <f>#REF!</f>
        <v>#REF!</v>
      </c>
      <c r="J8" s="117" t="e">
        <f>#REF!</f>
        <v>#REF!</v>
      </c>
      <c r="K8" s="117">
        <f>'温州s'!V29</f>
        <v>264.07766990291253</v>
      </c>
      <c r="L8" s="117">
        <f>'温州s'!W29</f>
        <v>272</v>
      </c>
      <c r="M8" s="117" t="e">
        <f>#REF!</f>
        <v>#REF!</v>
      </c>
      <c r="N8" s="117" t="e">
        <f>#REF!</f>
        <v>#REF!</v>
      </c>
      <c r="O8" s="117" t="e">
        <f>#REF!</f>
        <v>#REF!</v>
      </c>
      <c r="P8" s="117" t="e">
        <f>#REF!</f>
        <v>#REF!</v>
      </c>
      <c r="Q8" s="117" t="e">
        <f>#REF!</f>
        <v>#REF!</v>
      </c>
      <c r="R8" s="117" t="e">
        <f>#REF!</f>
        <v>#REF!</v>
      </c>
      <c r="S8" s="135">
        <v>3</v>
      </c>
    </row>
    <row r="9" spans="1:19" ht="17.25" customHeight="1">
      <c r="A9" s="111">
        <v>5</v>
      </c>
      <c r="B9" s="106" t="s">
        <v>27</v>
      </c>
      <c r="C9" s="119" t="s">
        <v>28</v>
      </c>
      <c r="D9" s="24"/>
      <c r="E9" s="120" t="s">
        <v>29</v>
      </c>
      <c r="F9" s="116" t="s">
        <v>30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>
        <f>'温州s'!V30</f>
        <v>65.57811120917917</v>
      </c>
      <c r="L9" s="117">
        <f>'温州s'!W30</f>
        <v>67.54545454545455</v>
      </c>
      <c r="M9" s="117" t="e">
        <f>#REF!</f>
        <v>#REF!</v>
      </c>
      <c r="N9" s="117" t="e">
        <f>#REF!</f>
        <v>#REF!</v>
      </c>
      <c r="O9" s="117" t="e">
        <f>#REF!</f>
        <v>#REF!</v>
      </c>
      <c r="P9" s="117" t="e">
        <f>#REF!</f>
        <v>#REF!</v>
      </c>
      <c r="Q9" s="117" t="e">
        <f>#REF!</f>
        <v>#REF!</v>
      </c>
      <c r="R9" s="117" t="e">
        <f>#REF!</f>
        <v>#REF!</v>
      </c>
      <c r="S9" s="136">
        <v>3</v>
      </c>
    </row>
    <row r="10" spans="1:19" ht="17.25" customHeight="1">
      <c r="A10" s="111">
        <v>6</v>
      </c>
      <c r="B10" s="118"/>
      <c r="C10" s="119" t="s">
        <v>31</v>
      </c>
      <c r="D10" s="24">
        <v>5503005</v>
      </c>
      <c r="E10" s="120"/>
      <c r="F10" s="116" t="s">
        <v>20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>
        <f>'温州s'!V31</f>
        <v>217.1226831421006</v>
      </c>
      <c r="L10" s="117">
        <f>'温州s'!W31</f>
        <v>223.63636363636363</v>
      </c>
      <c r="M10" s="117" t="e">
        <f>#REF!</f>
        <v>#REF!</v>
      </c>
      <c r="N10" s="117" t="e">
        <f>#REF!</f>
        <v>#REF!</v>
      </c>
      <c r="O10" s="117" t="e">
        <f>#REF!</f>
        <v>#REF!</v>
      </c>
      <c r="P10" s="117" t="e">
        <f>#REF!</f>
        <v>#REF!</v>
      </c>
      <c r="Q10" s="117" t="e">
        <f>#REF!</f>
        <v>#REF!</v>
      </c>
      <c r="R10" s="117" t="e">
        <f>#REF!</f>
        <v>#REF!</v>
      </c>
      <c r="S10" s="136">
        <v>3</v>
      </c>
    </row>
    <row r="11" spans="1:19" ht="17.25" customHeight="1">
      <c r="A11" s="111">
        <v>7</v>
      </c>
      <c r="B11" s="118"/>
      <c r="C11" s="119" t="s">
        <v>32</v>
      </c>
      <c r="D11" s="24">
        <v>5503006</v>
      </c>
      <c r="E11" s="120"/>
      <c r="F11" s="116" t="s">
        <v>20</v>
      </c>
      <c r="G11" s="117"/>
      <c r="H11" s="117"/>
      <c r="I11" s="117"/>
      <c r="J11" s="117"/>
      <c r="K11" s="117">
        <f>'温州s'!V32</f>
        <v>138.69625520110958</v>
      </c>
      <c r="L11" s="117">
        <f>'温州s'!W32</f>
        <v>140.25</v>
      </c>
      <c r="M11" s="117"/>
      <c r="N11" s="117"/>
      <c r="O11" s="117" t="e">
        <f>#REF!</f>
        <v>#REF!</v>
      </c>
      <c r="P11" s="117" t="e">
        <f>#REF!</f>
        <v>#REF!</v>
      </c>
      <c r="Q11" s="117" t="e">
        <f>#REF!</f>
        <v>#REF!</v>
      </c>
      <c r="R11" s="117" t="e">
        <f>#REF!</f>
        <v>#REF!</v>
      </c>
      <c r="S11" s="136">
        <v>3</v>
      </c>
    </row>
    <row r="12" spans="1:19" ht="17.25" customHeight="1">
      <c r="A12" s="111">
        <v>8</v>
      </c>
      <c r="B12" s="118"/>
      <c r="C12" s="119" t="s">
        <v>33</v>
      </c>
      <c r="D12" s="24">
        <v>5503007</v>
      </c>
      <c r="E12" s="120"/>
      <c r="F12" s="116" t="s">
        <v>20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>
        <f>'温州s'!V33</f>
        <v>106.50485436893204</v>
      </c>
      <c r="L12" s="117">
        <f>'温州s'!W33</f>
        <v>109.7</v>
      </c>
      <c r="M12" s="117" t="e">
        <f>#REF!</f>
        <v>#REF!</v>
      </c>
      <c r="N12" s="117" t="e">
        <f>#REF!</f>
        <v>#REF!</v>
      </c>
      <c r="O12" s="117" t="e">
        <f>#REF!</f>
        <v>#REF!</v>
      </c>
      <c r="P12" s="117" t="e">
        <f>#REF!</f>
        <v>#REF!</v>
      </c>
      <c r="Q12" s="117" t="e">
        <f>#REF!</f>
        <v>#REF!</v>
      </c>
      <c r="R12" s="117" t="e">
        <f>#REF!</f>
        <v>#REF!</v>
      </c>
      <c r="S12" s="136">
        <v>3</v>
      </c>
    </row>
    <row r="13" spans="1:19" ht="17.25" customHeight="1">
      <c r="A13" s="111">
        <v>9</v>
      </c>
      <c r="B13" s="118"/>
      <c r="C13" s="119" t="s">
        <v>34</v>
      </c>
      <c r="D13" s="24"/>
      <c r="E13" s="120" t="s">
        <v>35</v>
      </c>
      <c r="F13" s="116" t="s">
        <v>20</v>
      </c>
      <c r="G13" s="117" t="e">
        <f>#REF!</f>
        <v>#REF!</v>
      </c>
      <c r="H13" s="117" t="e">
        <f>#REF!</f>
        <v>#REF!</v>
      </c>
      <c r="I13" s="117" t="e">
        <f>#REF!</f>
        <v>#REF!</v>
      </c>
      <c r="J13" s="117" t="e">
        <f>#REF!</f>
        <v>#REF!</v>
      </c>
      <c r="K13" s="117">
        <f>'温州s'!V34</f>
        <v>371.5533980582524</v>
      </c>
      <c r="L13" s="117">
        <f>'温州s'!W34</f>
        <v>382.7</v>
      </c>
      <c r="M13" s="117" t="e">
        <f>#REF!</f>
        <v>#REF!</v>
      </c>
      <c r="N13" s="117" t="e">
        <f>#REF!</f>
        <v>#REF!</v>
      </c>
      <c r="O13" s="117" t="e">
        <f>#REF!</f>
        <v>#REF!</v>
      </c>
      <c r="P13" s="117" t="e">
        <f>#REF!</f>
        <v>#REF!</v>
      </c>
      <c r="Q13" s="117" t="e">
        <f>#REF!</f>
        <v>#REF!</v>
      </c>
      <c r="R13" s="117" t="e">
        <f>#REF!</f>
        <v>#REF!</v>
      </c>
      <c r="S13" s="136">
        <v>3</v>
      </c>
    </row>
    <row r="14" spans="1:19" s="98" customFormat="1" ht="17.25" customHeight="1">
      <c r="A14" s="111">
        <v>10</v>
      </c>
      <c r="B14" s="118"/>
      <c r="C14" s="119" t="s">
        <v>34</v>
      </c>
      <c r="D14" s="24">
        <v>5505019</v>
      </c>
      <c r="E14" s="120" t="s">
        <v>36</v>
      </c>
      <c r="F14" s="116" t="s">
        <v>20</v>
      </c>
      <c r="G14" s="117" t="e">
        <f>#REF!</f>
        <v>#REF!</v>
      </c>
      <c r="H14" s="117" t="e">
        <f>#REF!</f>
        <v>#REF!</v>
      </c>
      <c r="I14" s="117" t="e">
        <f>#REF!</f>
        <v>#REF!</v>
      </c>
      <c r="J14" s="117" t="e">
        <f>#REF!</f>
        <v>#REF!</v>
      </c>
      <c r="K14" s="117">
        <f>'温州s'!V35</f>
        <v>160.10591350397178</v>
      </c>
      <c r="L14" s="117">
        <f>'温州s'!W35</f>
        <v>164.9090909090909</v>
      </c>
      <c r="M14" s="117" t="e">
        <f>#REF!</f>
        <v>#REF!</v>
      </c>
      <c r="N14" s="117" t="e">
        <f>#REF!</f>
        <v>#REF!</v>
      </c>
      <c r="O14" s="117" t="e">
        <f>#REF!</f>
        <v>#REF!</v>
      </c>
      <c r="P14" s="117" t="e">
        <f>#REF!</f>
        <v>#REF!</v>
      </c>
      <c r="Q14" s="117" t="e">
        <f>#REF!</f>
        <v>#REF!</v>
      </c>
      <c r="R14" s="117" t="e">
        <f>#REF!</f>
        <v>#REF!</v>
      </c>
      <c r="S14" s="135">
        <v>3</v>
      </c>
    </row>
    <row r="15" spans="1:19" ht="17.25" customHeight="1">
      <c r="A15" s="111">
        <v>11</v>
      </c>
      <c r="B15" s="118"/>
      <c r="C15" s="119" t="s">
        <v>37</v>
      </c>
      <c r="D15" s="24">
        <v>5505012</v>
      </c>
      <c r="E15" s="120" t="s">
        <v>38</v>
      </c>
      <c r="F15" s="116" t="s">
        <v>20</v>
      </c>
      <c r="G15" s="117" t="e">
        <f>#REF!</f>
        <v>#REF!</v>
      </c>
      <c r="H15" s="117" t="e">
        <f>#REF!</f>
        <v>#REF!</v>
      </c>
      <c r="I15" s="117" t="e">
        <f>#REF!</f>
        <v>#REF!</v>
      </c>
      <c r="J15" s="117" t="e">
        <f>#REF!</f>
        <v>#REF!</v>
      </c>
      <c r="K15" s="117">
        <f>'温州s'!V36</f>
        <v>120.23389232127096</v>
      </c>
      <c r="L15" s="117">
        <f>'温州s'!W36</f>
        <v>123.8409090909091</v>
      </c>
      <c r="M15" s="117" t="e">
        <f>#REF!</f>
        <v>#REF!</v>
      </c>
      <c r="N15" s="117" t="e">
        <f>#REF!</f>
        <v>#REF!</v>
      </c>
      <c r="O15" s="117" t="e">
        <f>#REF!</f>
        <v>#REF!</v>
      </c>
      <c r="P15" s="117" t="e">
        <f>#REF!</f>
        <v>#REF!</v>
      </c>
      <c r="Q15" s="117" t="e">
        <f>#REF!</f>
        <v>#REF!</v>
      </c>
      <c r="R15" s="117" t="e">
        <f>#REF!</f>
        <v>#REF!</v>
      </c>
      <c r="S15" s="136">
        <v>3</v>
      </c>
    </row>
    <row r="16" spans="1:19" ht="17.25" customHeight="1">
      <c r="A16" s="111">
        <v>12</v>
      </c>
      <c r="B16" s="118"/>
      <c r="C16" s="119" t="s">
        <v>39</v>
      </c>
      <c r="D16" s="24">
        <v>5505013</v>
      </c>
      <c r="E16" s="120" t="s">
        <v>40</v>
      </c>
      <c r="F16" s="116" t="s">
        <v>20</v>
      </c>
      <c r="G16" s="117" t="e">
        <f>#REF!</f>
        <v>#REF!</v>
      </c>
      <c r="H16" s="117" t="e">
        <f>#REF!</f>
        <v>#REF!</v>
      </c>
      <c r="I16" s="117" t="e">
        <f>#REF!</f>
        <v>#REF!</v>
      </c>
      <c r="J16" s="117" t="e">
        <f>#REF!</f>
        <v>#REF!</v>
      </c>
      <c r="K16" s="117">
        <f>'温州s'!V37</f>
        <v>115.75463371579876</v>
      </c>
      <c r="L16" s="117">
        <f>'温州s'!W37</f>
        <v>119.22727272727273</v>
      </c>
      <c r="M16" s="117" t="e">
        <f>#REF!</f>
        <v>#REF!</v>
      </c>
      <c r="N16" s="117" t="e">
        <f>#REF!</f>
        <v>#REF!</v>
      </c>
      <c r="O16" s="117" t="e">
        <f>#REF!</f>
        <v>#REF!</v>
      </c>
      <c r="P16" s="117" t="e">
        <f>#REF!</f>
        <v>#REF!</v>
      </c>
      <c r="Q16" s="117" t="e">
        <f>#REF!</f>
        <v>#REF!</v>
      </c>
      <c r="R16" s="117" t="e">
        <f>#REF!</f>
        <v>#REF!</v>
      </c>
      <c r="S16" s="136">
        <v>3</v>
      </c>
    </row>
    <row r="17" spans="1:19" ht="17.25" customHeight="1">
      <c r="A17" s="111">
        <v>13</v>
      </c>
      <c r="B17" s="118"/>
      <c r="C17" s="119" t="s">
        <v>41</v>
      </c>
      <c r="D17" s="24">
        <v>5505016</v>
      </c>
      <c r="E17" s="120" t="s">
        <v>42</v>
      </c>
      <c r="F17" s="116" t="s">
        <v>20</v>
      </c>
      <c r="G17" s="117" t="e">
        <f>#REF!</f>
        <v>#REF!</v>
      </c>
      <c r="H17" s="117" t="e">
        <f>#REF!</f>
        <v>#REF!</v>
      </c>
      <c r="I17" s="117" t="e">
        <f>#REF!</f>
        <v>#REF!</v>
      </c>
      <c r="J17" s="117" t="e">
        <f>#REF!</f>
        <v>#REF!</v>
      </c>
      <c r="K17" s="117">
        <f>'温州s'!V38</f>
        <v>105.34348337746395</v>
      </c>
      <c r="L17" s="117">
        <f>'温州s'!W38</f>
        <v>108.50378787878789</v>
      </c>
      <c r="M17" s="117" t="e">
        <f>#REF!</f>
        <v>#REF!</v>
      </c>
      <c r="N17" s="117" t="e">
        <f>#REF!</f>
        <v>#REF!</v>
      </c>
      <c r="O17" s="117" t="e">
        <f>#REF!</f>
        <v>#REF!</v>
      </c>
      <c r="P17" s="117" t="e">
        <f>#REF!</f>
        <v>#REF!</v>
      </c>
      <c r="Q17" s="117" t="e">
        <f>#REF!</f>
        <v>#REF!</v>
      </c>
      <c r="R17" s="117" t="e">
        <f>#REF!</f>
        <v>#REF!</v>
      </c>
      <c r="S17" s="136">
        <v>3</v>
      </c>
    </row>
    <row r="18" spans="1:19" ht="17.25" customHeight="1">
      <c r="A18" s="111">
        <v>14</v>
      </c>
      <c r="B18" s="118"/>
      <c r="C18" s="119" t="s">
        <v>43</v>
      </c>
      <c r="D18" s="24">
        <v>5503014</v>
      </c>
      <c r="E18" s="120" t="s">
        <v>44</v>
      </c>
      <c r="F18" s="116" t="s">
        <v>30</v>
      </c>
      <c r="G18" s="117" t="e">
        <f>#REF!</f>
        <v>#REF!</v>
      </c>
      <c r="H18" s="117" t="e">
        <f>#REF!</f>
        <v>#REF!</v>
      </c>
      <c r="I18" s="117" t="e">
        <f>#REF!</f>
        <v>#REF!</v>
      </c>
      <c r="J18" s="117" t="e">
        <f>#REF!</f>
        <v>#REF!</v>
      </c>
      <c r="K18" s="117">
        <f>'温州s'!V39</f>
        <v>94.17843483377465</v>
      </c>
      <c r="L18" s="117">
        <f>'温州s'!W39</f>
        <v>97.00378787878786</v>
      </c>
      <c r="M18" s="117" t="e">
        <f>#REF!</f>
        <v>#REF!</v>
      </c>
      <c r="N18" s="117" t="e">
        <f>#REF!</f>
        <v>#REF!</v>
      </c>
      <c r="O18" s="117" t="e">
        <f>#REF!</f>
        <v>#REF!</v>
      </c>
      <c r="P18" s="117" t="e">
        <f>#REF!</f>
        <v>#REF!</v>
      </c>
      <c r="Q18" s="117" t="e">
        <f>#REF!</f>
        <v>#REF!</v>
      </c>
      <c r="R18" s="117" t="e">
        <f>#REF!</f>
        <v>#REF!</v>
      </c>
      <c r="S18" s="136">
        <v>3</v>
      </c>
    </row>
    <row r="19" spans="1:19" s="98" customFormat="1" ht="17.25" customHeight="1">
      <c r="A19" s="111">
        <v>15</v>
      </c>
      <c r="B19" s="118"/>
      <c r="C19" s="119" t="s">
        <v>45</v>
      </c>
      <c r="D19" s="24">
        <v>5503013</v>
      </c>
      <c r="E19" s="120" t="s">
        <v>46</v>
      </c>
      <c r="F19" s="116" t="s">
        <v>25</v>
      </c>
      <c r="G19" s="117" t="e">
        <f>#REF!</f>
        <v>#REF!</v>
      </c>
      <c r="H19" s="117" t="e">
        <f>#REF!</f>
        <v>#REF!</v>
      </c>
      <c r="I19" s="117" t="e">
        <f>#REF!</f>
        <v>#REF!</v>
      </c>
      <c r="J19" s="117" t="e">
        <f>#REF!</f>
        <v>#REF!</v>
      </c>
      <c r="K19" s="117">
        <f>'温州s'!V40</f>
        <v>250.93733451015004</v>
      </c>
      <c r="L19" s="117">
        <f>'温州s'!W40</f>
        <v>258.4654545454545</v>
      </c>
      <c r="M19" s="117" t="e">
        <f>#REF!</f>
        <v>#REF!</v>
      </c>
      <c r="N19" s="117" t="e">
        <f>#REF!</f>
        <v>#REF!</v>
      </c>
      <c r="O19" s="117" t="e">
        <f>#REF!</f>
        <v>#REF!</v>
      </c>
      <c r="P19" s="117" t="e">
        <f>#REF!</f>
        <v>#REF!</v>
      </c>
      <c r="Q19" s="117" t="e">
        <f>#REF!</f>
        <v>#REF!</v>
      </c>
      <c r="R19" s="117" t="e">
        <f>#REF!</f>
        <v>#REF!</v>
      </c>
      <c r="S19" s="135">
        <v>3</v>
      </c>
    </row>
    <row r="20" spans="1:19" ht="17.25" customHeight="1">
      <c r="A20" s="111">
        <v>16</v>
      </c>
      <c r="B20" s="118"/>
      <c r="C20" s="119" t="s">
        <v>47</v>
      </c>
      <c r="D20" s="24">
        <v>5505005</v>
      </c>
      <c r="E20" s="120" t="s">
        <v>48</v>
      </c>
      <c r="F20" s="116" t="s">
        <v>20</v>
      </c>
      <c r="G20" s="117" t="e">
        <f>#REF!</f>
        <v>#REF!</v>
      </c>
      <c r="H20" s="117" t="e">
        <f>#REF!</f>
        <v>#REF!</v>
      </c>
      <c r="I20" s="117" t="e">
        <f>#REF!</f>
        <v>#REF!</v>
      </c>
      <c r="J20" s="117" t="e">
        <f>#REF!</f>
        <v>#REF!</v>
      </c>
      <c r="K20" s="117">
        <f>'温州s'!V41</f>
        <v>91.17387466902031</v>
      </c>
      <c r="L20" s="117">
        <f>'温州s'!W41</f>
        <v>93.9090909090909</v>
      </c>
      <c r="M20" s="117" t="e">
        <f>#REF!</f>
        <v>#REF!</v>
      </c>
      <c r="N20" s="117" t="e">
        <f>#REF!</f>
        <v>#REF!</v>
      </c>
      <c r="O20" s="117" t="e">
        <f>#REF!</f>
        <v>#REF!</v>
      </c>
      <c r="P20" s="117" t="e">
        <f>#REF!</f>
        <v>#REF!</v>
      </c>
      <c r="Q20" s="117" t="e">
        <f>#REF!</f>
        <v>#REF!</v>
      </c>
      <c r="R20" s="117" t="e">
        <f>#REF!</f>
        <v>#REF!</v>
      </c>
      <c r="S20" s="136">
        <v>3</v>
      </c>
    </row>
    <row r="21" spans="1:19" ht="17.25" customHeight="1">
      <c r="A21" s="111">
        <v>17</v>
      </c>
      <c r="B21" s="118"/>
      <c r="C21" s="119" t="s">
        <v>49</v>
      </c>
      <c r="D21" s="24">
        <v>5505025</v>
      </c>
      <c r="E21" s="120" t="s">
        <v>48</v>
      </c>
      <c r="F21" s="116" t="s">
        <v>20</v>
      </c>
      <c r="G21" s="117" t="e">
        <f>#REF!</f>
        <v>#REF!</v>
      </c>
      <c r="H21" s="117" t="e">
        <f>#REF!</f>
        <v>#REF!</v>
      </c>
      <c r="I21" s="117" t="e">
        <f>#REF!</f>
        <v>#REF!</v>
      </c>
      <c r="J21" s="117" t="e">
        <f>#REF!</f>
        <v>#REF!</v>
      </c>
      <c r="K21" s="117">
        <f>'温州s'!V42</f>
        <v>117.91703442188877</v>
      </c>
      <c r="L21" s="117">
        <f>'温州s'!W42</f>
        <v>121.45454545454545</v>
      </c>
      <c r="M21" s="117" t="e">
        <f>#REF!</f>
        <v>#REF!</v>
      </c>
      <c r="N21" s="117" t="e">
        <f>#REF!</f>
        <v>#REF!</v>
      </c>
      <c r="O21" s="117" t="e">
        <f>#REF!</f>
        <v>#REF!</v>
      </c>
      <c r="P21" s="117" t="e">
        <f>#REF!</f>
        <v>#REF!</v>
      </c>
      <c r="Q21" s="117" t="e">
        <f>#REF!</f>
        <v>#REF!</v>
      </c>
      <c r="R21" s="117" t="e">
        <f>#REF!</f>
        <v>#REF!</v>
      </c>
      <c r="S21" s="136">
        <v>3</v>
      </c>
    </row>
    <row r="22" spans="1:19" ht="17.25" customHeight="1">
      <c r="A22" s="111">
        <v>18</v>
      </c>
      <c r="B22" s="111"/>
      <c r="C22" s="119" t="s">
        <v>50</v>
      </c>
      <c r="D22" s="24">
        <v>5505028</v>
      </c>
      <c r="E22" s="120" t="s">
        <v>48</v>
      </c>
      <c r="F22" s="116" t="s">
        <v>20</v>
      </c>
      <c r="G22" s="117" t="e">
        <f>#REF!</f>
        <v>#REF!</v>
      </c>
      <c r="H22" s="117" t="e">
        <f>#REF!</f>
        <v>#REF!</v>
      </c>
      <c r="I22" s="117" t="e">
        <f>#REF!</f>
        <v>#REF!</v>
      </c>
      <c r="J22" s="117" t="e">
        <f>#REF!</f>
        <v>#REF!</v>
      </c>
      <c r="K22" s="117" t="e">
        <f>温州s!#REF!</f>
        <v>#REF!</v>
      </c>
      <c r="L22" s="117" t="e">
        <f>温州s!#REF!</f>
        <v>#REF!</v>
      </c>
      <c r="M22" s="117" t="e">
        <f>#REF!</f>
        <v>#REF!</v>
      </c>
      <c r="N22" s="117" t="e">
        <f>#REF!</f>
        <v>#REF!</v>
      </c>
      <c r="O22" s="117" t="e">
        <f>#REF!</f>
        <v>#REF!</v>
      </c>
      <c r="P22" s="117" t="e">
        <f>#REF!</f>
        <v>#REF!</v>
      </c>
      <c r="Q22" s="117" t="e">
        <f>#REF!</f>
        <v>#REF!</v>
      </c>
      <c r="R22" s="117" t="e">
        <f>#REF!</f>
        <v>#REF!</v>
      </c>
      <c r="S22" s="136">
        <v>3</v>
      </c>
    </row>
    <row r="23" spans="1:19" s="99" customFormat="1" ht="17.25" customHeight="1">
      <c r="A23" s="111">
        <v>19</v>
      </c>
      <c r="B23" s="121" t="s">
        <v>51</v>
      </c>
      <c r="C23" s="122" t="s">
        <v>52</v>
      </c>
      <c r="D23" s="24">
        <v>3005004</v>
      </c>
      <c r="E23" s="120" t="s">
        <v>53</v>
      </c>
      <c r="F23" s="123" t="s">
        <v>20</v>
      </c>
      <c r="G23" s="124" t="e">
        <f>#REF!</f>
        <v>#REF!</v>
      </c>
      <c r="H23" s="124" t="e">
        <f>#REF!</f>
        <v>#REF!</v>
      </c>
      <c r="I23" s="124" t="e">
        <f>#REF!</f>
        <v>#REF!</v>
      </c>
      <c r="J23" s="124" t="e">
        <f>#REF!</f>
        <v>#REF!</v>
      </c>
      <c r="K23" s="124">
        <f>'温州s'!V43</f>
        <v>4.317764804003335</v>
      </c>
      <c r="L23" s="124">
        <f>'温州s'!W43</f>
        <v>4.727</v>
      </c>
      <c r="M23" s="124" t="e">
        <f>#REF!</f>
        <v>#REF!</v>
      </c>
      <c r="N23" s="124" t="e">
        <f>#REF!</f>
        <v>#REF!</v>
      </c>
      <c r="O23" s="124" t="e">
        <f>#REF!</f>
        <v>#REF!</v>
      </c>
      <c r="P23" s="124" t="e">
        <f>#REF!</f>
        <v>#REF!</v>
      </c>
      <c r="Q23" s="124" t="e">
        <f>#REF!</f>
        <v>#REF!</v>
      </c>
      <c r="R23" s="124" t="e">
        <f>#REF!</f>
        <v>#REF!</v>
      </c>
      <c r="S23" s="136">
        <v>9</v>
      </c>
    </row>
    <row r="24" spans="1:19" s="99" customFormat="1" ht="17.25" customHeight="1">
      <c r="A24" s="111">
        <v>20</v>
      </c>
      <c r="B24" s="125"/>
      <c r="C24" s="122" t="s">
        <v>54</v>
      </c>
      <c r="D24" s="24">
        <v>3005002</v>
      </c>
      <c r="E24" s="120" t="s">
        <v>55</v>
      </c>
      <c r="F24" s="123" t="s">
        <v>56</v>
      </c>
      <c r="G24" s="124" t="e">
        <f>#REF!</f>
        <v>#REF!</v>
      </c>
      <c r="H24" s="124" t="e">
        <f>#REF!</f>
        <v>#REF!</v>
      </c>
      <c r="I24" s="124" t="e">
        <f>#REF!</f>
        <v>#REF!</v>
      </c>
      <c r="J24" s="124" t="e">
        <f>#REF!</f>
        <v>#REF!</v>
      </c>
      <c r="K24" s="124">
        <f>'温州s'!V44</f>
        <v>0.9090909090909094</v>
      </c>
      <c r="L24" s="124">
        <f>'温州s'!W44</f>
        <v>1.02</v>
      </c>
      <c r="M24" s="124" t="e">
        <f>#REF!</f>
        <v>#REF!</v>
      </c>
      <c r="N24" s="124" t="e">
        <f>#REF!</f>
        <v>#REF!</v>
      </c>
      <c r="O24" s="124" t="e">
        <f>#REF!</f>
        <v>#REF!</v>
      </c>
      <c r="P24" s="124" t="e">
        <f>#REF!</f>
        <v>#REF!</v>
      </c>
      <c r="Q24" s="124" t="e">
        <f>#REF!</f>
        <v>#REF!</v>
      </c>
      <c r="R24" s="124" t="e">
        <f>#REF!</f>
        <v>#REF!</v>
      </c>
      <c r="S24" s="136">
        <v>13</v>
      </c>
    </row>
    <row r="25" spans="1:18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7"/>
      <c r="B27" s="128"/>
      <c r="C27" s="128"/>
      <c r="D27" s="128"/>
      <c r="E27" s="128"/>
      <c r="F27" s="105"/>
      <c r="G27" s="129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9" ht="18" customHeight="1">
      <c r="A28" s="106" t="s">
        <v>2</v>
      </c>
      <c r="B28" s="106" t="s">
        <v>3</v>
      </c>
      <c r="C28" s="107" t="s">
        <v>4</v>
      </c>
      <c r="D28" s="106" t="s">
        <v>5</v>
      </c>
      <c r="E28" s="108" t="s">
        <v>6</v>
      </c>
      <c r="F28" s="106" t="s">
        <v>7</v>
      </c>
      <c r="G28" s="109" t="s">
        <v>58</v>
      </c>
      <c r="H28" s="110"/>
      <c r="I28" s="109" t="s">
        <v>59</v>
      </c>
      <c r="J28" s="110"/>
      <c r="K28" s="109" t="s">
        <v>60</v>
      </c>
      <c r="L28" s="110"/>
      <c r="M28" s="109" t="s">
        <v>61</v>
      </c>
      <c r="N28" s="110"/>
      <c r="O28" s="109" t="s">
        <v>62</v>
      </c>
      <c r="P28" s="110"/>
      <c r="Q28" s="137" t="s">
        <v>63</v>
      </c>
      <c r="R28" s="137" t="s">
        <v>64</v>
      </c>
      <c r="S28" s="134" t="s">
        <v>14</v>
      </c>
    </row>
    <row r="29" spans="1:19" ht="25.5">
      <c r="A29" s="111"/>
      <c r="B29" s="111"/>
      <c r="C29" s="112"/>
      <c r="D29" s="111"/>
      <c r="E29" s="113"/>
      <c r="F29" s="111"/>
      <c r="G29" s="114" t="s">
        <v>15</v>
      </c>
      <c r="H29" s="114" t="s">
        <v>16</v>
      </c>
      <c r="I29" s="114" t="s">
        <v>15</v>
      </c>
      <c r="J29" s="114" t="s">
        <v>16</v>
      </c>
      <c r="K29" s="114" t="s">
        <v>15</v>
      </c>
      <c r="L29" s="114" t="s">
        <v>16</v>
      </c>
      <c r="M29" s="114" t="s">
        <v>15</v>
      </c>
      <c r="N29" s="114" t="s">
        <v>16</v>
      </c>
      <c r="O29" s="114" t="s">
        <v>15</v>
      </c>
      <c r="P29" s="114" t="s">
        <v>16</v>
      </c>
      <c r="Q29" s="138"/>
      <c r="R29" s="138"/>
      <c r="S29" s="134"/>
    </row>
    <row r="30" spans="1:19" s="98" customFormat="1" ht="18" customHeight="1">
      <c r="A30" s="111">
        <v>1</v>
      </c>
      <c r="B30" s="106" t="s">
        <v>17</v>
      </c>
      <c r="C30" s="112" t="s">
        <v>18</v>
      </c>
      <c r="D30" s="24">
        <v>4003001</v>
      </c>
      <c r="E30" s="115" t="s">
        <v>19</v>
      </c>
      <c r="F30" s="116" t="s">
        <v>20</v>
      </c>
      <c r="G30" s="117" t="e">
        <f>#REF!</f>
        <v>#REF!</v>
      </c>
      <c r="H30" s="117" t="e">
        <f>#REF!</f>
        <v>#REF!</v>
      </c>
      <c r="I30" s="117" t="e">
        <f>#REF!</f>
        <v>#REF!</v>
      </c>
      <c r="J30" s="117" t="e">
        <f>#REF!</f>
        <v>#REF!</v>
      </c>
      <c r="K30" s="117" t="e">
        <f>#REF!</f>
        <v>#REF!</v>
      </c>
      <c r="L30" s="117" t="e">
        <f>#REF!</f>
        <v>#REF!</v>
      </c>
      <c r="M30" s="117" t="e">
        <f>#REF!</f>
        <v>#REF!</v>
      </c>
      <c r="N30" s="117" t="e">
        <f>#REF!</f>
        <v>#REF!</v>
      </c>
      <c r="O30" s="117" t="e">
        <f>#REF!</f>
        <v>#REF!</v>
      </c>
      <c r="P30" s="117" t="e">
        <f>#REF!</f>
        <v>#REF!</v>
      </c>
      <c r="Q30" s="117" t="e">
        <f aca="true" t="shared" si="0" ref="Q30:R36">AVERAGE(G5,I5,K5,M5,O5,Q5,G30,I30,K30,M30,O30)</f>
        <v>#REF!</v>
      </c>
      <c r="R30" s="117" t="e">
        <f t="shared" si="0"/>
        <v>#REF!</v>
      </c>
      <c r="S30" s="135">
        <v>9</v>
      </c>
    </row>
    <row r="31" spans="1:19" ht="18" customHeight="1">
      <c r="A31" s="111">
        <v>2</v>
      </c>
      <c r="B31" s="111"/>
      <c r="C31" s="112" t="s">
        <v>21</v>
      </c>
      <c r="D31" s="24">
        <v>4003002</v>
      </c>
      <c r="E31" s="115" t="s">
        <v>22</v>
      </c>
      <c r="F31" s="116" t="s">
        <v>20</v>
      </c>
      <c r="G31" s="117" t="e">
        <f>#REF!</f>
        <v>#REF!</v>
      </c>
      <c r="H31" s="117" t="e">
        <f>#REF!</f>
        <v>#REF!</v>
      </c>
      <c r="I31" s="117" t="e">
        <f>#REF!</f>
        <v>#REF!</v>
      </c>
      <c r="J31" s="117" t="e">
        <f>#REF!</f>
        <v>#REF!</v>
      </c>
      <c r="K31" s="117" t="e">
        <f>#REF!</f>
        <v>#REF!</v>
      </c>
      <c r="L31" s="117" t="e">
        <f>#REF!</f>
        <v>#REF!</v>
      </c>
      <c r="M31" s="117" t="e">
        <f>#REF!</f>
        <v>#REF!</v>
      </c>
      <c r="N31" s="117" t="e">
        <f>#REF!</f>
        <v>#REF!</v>
      </c>
      <c r="O31" s="117" t="e">
        <f>#REF!</f>
        <v>#REF!</v>
      </c>
      <c r="P31" s="117" t="e">
        <f>#REF!</f>
        <v>#REF!</v>
      </c>
      <c r="Q31" s="117" t="e">
        <f t="shared" si="0"/>
        <v>#REF!</v>
      </c>
      <c r="R31" s="117" t="e">
        <f t="shared" si="0"/>
        <v>#REF!</v>
      </c>
      <c r="S31" s="133">
        <v>13</v>
      </c>
    </row>
    <row r="32" spans="1:19" ht="18" customHeight="1">
      <c r="A32" s="111">
        <v>3</v>
      </c>
      <c r="B32" s="118" t="s">
        <v>23</v>
      </c>
      <c r="C32" s="112" t="s">
        <v>24</v>
      </c>
      <c r="D32" s="24">
        <v>5503002</v>
      </c>
      <c r="E32" s="115"/>
      <c r="F32" s="116" t="s">
        <v>25</v>
      </c>
      <c r="G32" s="117" t="e">
        <f>#REF!</f>
        <v>#REF!</v>
      </c>
      <c r="H32" s="117" t="e">
        <f>#REF!</f>
        <v>#REF!</v>
      </c>
      <c r="I32" s="117" t="e">
        <f>#REF!</f>
        <v>#REF!</v>
      </c>
      <c r="J32" s="117" t="e">
        <f>#REF!</f>
        <v>#REF!</v>
      </c>
      <c r="K32" s="117" t="e">
        <f>#REF!</f>
        <v>#REF!</v>
      </c>
      <c r="L32" s="117" t="e">
        <f>#REF!</f>
        <v>#REF!</v>
      </c>
      <c r="M32" s="117" t="e">
        <f>#REF!</f>
        <v>#REF!</v>
      </c>
      <c r="N32" s="117" t="e">
        <f>#REF!</f>
        <v>#REF!</v>
      </c>
      <c r="O32" s="117" t="e">
        <f>#REF!</f>
        <v>#REF!</v>
      </c>
      <c r="P32" s="117" t="e">
        <f>#REF!</f>
        <v>#REF!</v>
      </c>
      <c r="Q32" s="117" t="e">
        <f t="shared" si="0"/>
        <v>#REF!</v>
      </c>
      <c r="R32" s="117" t="e">
        <f t="shared" si="0"/>
        <v>#REF!</v>
      </c>
      <c r="S32" s="136">
        <v>3</v>
      </c>
    </row>
    <row r="33" spans="1:19" s="98" customFormat="1" ht="18" customHeight="1">
      <c r="A33" s="111">
        <v>4</v>
      </c>
      <c r="B33" s="111"/>
      <c r="C33" s="112" t="s">
        <v>26</v>
      </c>
      <c r="D33" s="24">
        <v>5501009</v>
      </c>
      <c r="E33" s="115"/>
      <c r="F33" s="116" t="s">
        <v>25</v>
      </c>
      <c r="G33" s="117" t="e">
        <f>#REF!</f>
        <v>#REF!</v>
      </c>
      <c r="H33" s="117" t="e">
        <f>#REF!</f>
        <v>#REF!</v>
      </c>
      <c r="I33" s="117" t="e">
        <f>#REF!</f>
        <v>#REF!</v>
      </c>
      <c r="J33" s="117" t="e">
        <f>#REF!</f>
        <v>#REF!</v>
      </c>
      <c r="K33" s="117" t="e">
        <f>#REF!</f>
        <v>#REF!</v>
      </c>
      <c r="L33" s="117" t="e">
        <f>#REF!</f>
        <v>#REF!</v>
      </c>
      <c r="M33" s="117" t="e">
        <f>#REF!</f>
        <v>#REF!</v>
      </c>
      <c r="N33" s="117" t="e">
        <f>#REF!</f>
        <v>#REF!</v>
      </c>
      <c r="O33" s="117" t="e">
        <f>#REF!</f>
        <v>#REF!</v>
      </c>
      <c r="P33" s="117" t="e">
        <f>#REF!</f>
        <v>#REF!</v>
      </c>
      <c r="Q33" s="117" t="e">
        <f t="shared" si="0"/>
        <v>#REF!</v>
      </c>
      <c r="R33" s="117" t="e">
        <f t="shared" si="0"/>
        <v>#REF!</v>
      </c>
      <c r="S33" s="135">
        <v>3</v>
      </c>
    </row>
    <row r="34" spans="1:19" ht="18" customHeight="1">
      <c r="A34" s="111">
        <v>5</v>
      </c>
      <c r="B34" s="106" t="s">
        <v>27</v>
      </c>
      <c r="C34" s="119" t="s">
        <v>28</v>
      </c>
      <c r="D34" s="24"/>
      <c r="E34" s="120" t="s">
        <v>29</v>
      </c>
      <c r="F34" s="116" t="s">
        <v>20</v>
      </c>
      <c r="G34" s="117" t="e">
        <f>#REF!</f>
        <v>#REF!</v>
      </c>
      <c r="H34" s="117" t="e">
        <f>#REF!</f>
        <v>#REF!</v>
      </c>
      <c r="I34" s="117" t="e">
        <f>#REF!</f>
        <v>#REF!</v>
      </c>
      <c r="J34" s="117" t="e">
        <f>#REF!</f>
        <v>#REF!</v>
      </c>
      <c r="K34" s="117" t="e">
        <f>#REF!</f>
        <v>#REF!</v>
      </c>
      <c r="L34" s="117" t="e">
        <f>#REF!</f>
        <v>#REF!</v>
      </c>
      <c r="M34" s="117" t="e">
        <f>#REF!</f>
        <v>#REF!</v>
      </c>
      <c r="N34" s="117" t="e">
        <f>#REF!</f>
        <v>#REF!</v>
      </c>
      <c r="O34" s="117" t="e">
        <f>#REF!</f>
        <v>#REF!</v>
      </c>
      <c r="P34" s="117" t="e">
        <f>#REF!</f>
        <v>#REF!</v>
      </c>
      <c r="Q34" s="117" t="e">
        <f t="shared" si="0"/>
        <v>#REF!</v>
      </c>
      <c r="R34" s="117" t="e">
        <f t="shared" si="0"/>
        <v>#REF!</v>
      </c>
      <c r="S34" s="136">
        <v>3</v>
      </c>
    </row>
    <row r="35" spans="1:19" ht="18" customHeight="1">
      <c r="A35" s="111">
        <v>6</v>
      </c>
      <c r="B35" s="118"/>
      <c r="C35" s="119" t="s">
        <v>31</v>
      </c>
      <c r="D35" s="24">
        <v>5503005</v>
      </c>
      <c r="E35" s="120"/>
      <c r="F35" s="116" t="s">
        <v>20</v>
      </c>
      <c r="G35" s="117" t="e">
        <f>#REF!</f>
        <v>#REF!</v>
      </c>
      <c r="H35" s="117" t="e">
        <f>#REF!</f>
        <v>#REF!</v>
      </c>
      <c r="I35" s="117" t="e">
        <f>#REF!</f>
        <v>#REF!</v>
      </c>
      <c r="J35" s="117" t="e">
        <f>#REF!</f>
        <v>#REF!</v>
      </c>
      <c r="K35" s="117" t="e">
        <f>#REF!</f>
        <v>#REF!</v>
      </c>
      <c r="L35" s="117" t="e">
        <f>#REF!</f>
        <v>#REF!</v>
      </c>
      <c r="M35" s="117" t="e">
        <f>#REF!</f>
        <v>#REF!</v>
      </c>
      <c r="N35" s="117" t="e">
        <f>#REF!</f>
        <v>#REF!</v>
      </c>
      <c r="O35" s="117" t="e">
        <f>#REF!</f>
        <v>#REF!</v>
      </c>
      <c r="P35" s="117" t="e">
        <f>#REF!</f>
        <v>#REF!</v>
      </c>
      <c r="Q35" s="117" t="e">
        <f t="shared" si="0"/>
        <v>#REF!</v>
      </c>
      <c r="R35" s="117" t="e">
        <f t="shared" si="0"/>
        <v>#REF!</v>
      </c>
      <c r="S35" s="136">
        <v>3</v>
      </c>
    </row>
    <row r="36" spans="1:19" ht="18" customHeight="1">
      <c r="A36" s="111">
        <v>7</v>
      </c>
      <c r="B36" s="118"/>
      <c r="C36" s="119" t="s">
        <v>32</v>
      </c>
      <c r="D36" s="24">
        <v>5503006</v>
      </c>
      <c r="E36" s="120"/>
      <c r="F36" s="116" t="s">
        <v>20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 t="e">
        <f t="shared" si="0"/>
        <v>#REF!</v>
      </c>
      <c r="R36" s="117" t="e">
        <f t="shared" si="0"/>
        <v>#REF!</v>
      </c>
      <c r="S36" s="136">
        <v>3</v>
      </c>
    </row>
    <row r="37" spans="1:19" ht="18" customHeight="1">
      <c r="A37" s="111">
        <v>8</v>
      </c>
      <c r="B37" s="118"/>
      <c r="C37" s="119" t="s">
        <v>33</v>
      </c>
      <c r="D37" s="24">
        <v>5503007</v>
      </c>
      <c r="E37" s="120"/>
      <c r="F37" s="116" t="s">
        <v>20</v>
      </c>
      <c r="G37" s="117" t="e">
        <f>#REF!</f>
        <v>#REF!</v>
      </c>
      <c r="H37" s="117" t="e">
        <f>#REF!</f>
        <v>#REF!</v>
      </c>
      <c r="I37" s="117" t="e">
        <f>#REF!</f>
        <v>#REF!</v>
      </c>
      <c r="J37" s="117" t="e">
        <f>#REF!</f>
        <v>#REF!</v>
      </c>
      <c r="K37" s="117" t="e">
        <f>#REF!</f>
        <v>#REF!</v>
      </c>
      <c r="L37" s="117" t="e">
        <f>#REF!</f>
        <v>#REF!</v>
      </c>
      <c r="M37" s="117" t="e">
        <f>#REF!</f>
        <v>#REF!</v>
      </c>
      <c r="N37" s="117" t="e">
        <f>#REF!</f>
        <v>#REF!</v>
      </c>
      <c r="O37" s="117" t="e">
        <f>#REF!</f>
        <v>#REF!</v>
      </c>
      <c r="P37" s="117" t="e">
        <f>#REF!</f>
        <v>#REF!</v>
      </c>
      <c r="Q37" s="117" t="e">
        <f aca="true" t="shared" si="1" ref="Q37:Q49">AVERAGE(G12,I12,K12,M12,O12,Q12,G37,I37,K37,M37,O37)</f>
        <v>#REF!</v>
      </c>
      <c r="R37" s="117" t="e">
        <f aca="true" t="shared" si="2" ref="R37:R49">AVERAGE(H12,J12,L12,N12,P12,R12,H37,J37,L37,N37,P37)</f>
        <v>#REF!</v>
      </c>
      <c r="S37" s="136">
        <v>3</v>
      </c>
    </row>
    <row r="38" spans="1:19" ht="18" customHeight="1">
      <c r="A38" s="111">
        <v>9</v>
      </c>
      <c r="B38" s="118"/>
      <c r="C38" s="119" t="s">
        <v>34</v>
      </c>
      <c r="D38" s="24"/>
      <c r="E38" s="120" t="s">
        <v>35</v>
      </c>
      <c r="F38" s="116" t="s">
        <v>20</v>
      </c>
      <c r="G38" s="117" t="e">
        <f>#REF!</f>
        <v>#REF!</v>
      </c>
      <c r="H38" s="117" t="e">
        <f>#REF!</f>
        <v>#REF!</v>
      </c>
      <c r="I38" s="117" t="e">
        <f>#REF!</f>
        <v>#REF!</v>
      </c>
      <c r="J38" s="117" t="e">
        <f>#REF!</f>
        <v>#REF!</v>
      </c>
      <c r="K38" s="117" t="e">
        <f>#REF!</f>
        <v>#REF!</v>
      </c>
      <c r="L38" s="117" t="e">
        <f>#REF!</f>
        <v>#REF!</v>
      </c>
      <c r="M38" s="117" t="e">
        <f>#REF!</f>
        <v>#REF!</v>
      </c>
      <c r="N38" s="117" t="e">
        <f>#REF!</f>
        <v>#REF!</v>
      </c>
      <c r="O38" s="117" t="e">
        <f>#REF!</f>
        <v>#REF!</v>
      </c>
      <c r="P38" s="117" t="e">
        <f>#REF!</f>
        <v>#REF!</v>
      </c>
      <c r="Q38" s="117" t="e">
        <f t="shared" si="1"/>
        <v>#REF!</v>
      </c>
      <c r="R38" s="117" t="e">
        <f t="shared" si="2"/>
        <v>#REF!</v>
      </c>
      <c r="S38" s="136">
        <v>3</v>
      </c>
    </row>
    <row r="39" spans="1:19" s="98" customFormat="1" ht="18" customHeight="1">
      <c r="A39" s="111">
        <v>10</v>
      </c>
      <c r="B39" s="118"/>
      <c r="C39" s="119" t="s">
        <v>34</v>
      </c>
      <c r="D39" s="24">
        <v>5505019</v>
      </c>
      <c r="E39" s="120" t="s">
        <v>36</v>
      </c>
      <c r="F39" s="116" t="s">
        <v>20</v>
      </c>
      <c r="G39" s="117" t="e">
        <f>#REF!</f>
        <v>#REF!</v>
      </c>
      <c r="H39" s="117" t="e">
        <f>#REF!</f>
        <v>#REF!</v>
      </c>
      <c r="I39" s="117" t="e">
        <f>#REF!</f>
        <v>#REF!</v>
      </c>
      <c r="J39" s="117" t="e">
        <f>#REF!</f>
        <v>#REF!</v>
      </c>
      <c r="K39" s="117" t="e">
        <f>#REF!</f>
        <v>#REF!</v>
      </c>
      <c r="L39" s="117" t="e">
        <f>#REF!</f>
        <v>#REF!</v>
      </c>
      <c r="M39" s="117" t="e">
        <f>#REF!</f>
        <v>#REF!</v>
      </c>
      <c r="N39" s="117" t="e">
        <f>#REF!</f>
        <v>#REF!</v>
      </c>
      <c r="O39" s="117" t="e">
        <f>#REF!</f>
        <v>#REF!</v>
      </c>
      <c r="P39" s="117" t="e">
        <f>#REF!</f>
        <v>#REF!</v>
      </c>
      <c r="Q39" s="117" t="e">
        <f t="shared" si="1"/>
        <v>#REF!</v>
      </c>
      <c r="R39" s="117" t="e">
        <f t="shared" si="2"/>
        <v>#REF!</v>
      </c>
      <c r="S39" s="135">
        <v>3</v>
      </c>
    </row>
    <row r="40" spans="1:19" ht="18" customHeight="1">
      <c r="A40" s="111">
        <v>11</v>
      </c>
      <c r="B40" s="118"/>
      <c r="C40" s="119" t="s">
        <v>37</v>
      </c>
      <c r="D40" s="24">
        <v>5505012</v>
      </c>
      <c r="E40" s="120" t="s">
        <v>38</v>
      </c>
      <c r="F40" s="116" t="s">
        <v>20</v>
      </c>
      <c r="G40" s="117" t="e">
        <f>#REF!</f>
        <v>#REF!</v>
      </c>
      <c r="H40" s="117" t="e">
        <f>#REF!</f>
        <v>#REF!</v>
      </c>
      <c r="I40" s="117" t="e">
        <f>#REF!</f>
        <v>#REF!</v>
      </c>
      <c r="J40" s="117" t="e">
        <f>#REF!</f>
        <v>#REF!</v>
      </c>
      <c r="K40" s="117" t="e">
        <f>#REF!</f>
        <v>#REF!</v>
      </c>
      <c r="L40" s="117" t="e">
        <f>#REF!</f>
        <v>#REF!</v>
      </c>
      <c r="M40" s="117" t="e">
        <f>#REF!</f>
        <v>#REF!</v>
      </c>
      <c r="N40" s="117" t="e">
        <f>#REF!</f>
        <v>#REF!</v>
      </c>
      <c r="O40" s="117" t="e">
        <f>#REF!</f>
        <v>#REF!</v>
      </c>
      <c r="P40" s="117" t="e">
        <f>#REF!</f>
        <v>#REF!</v>
      </c>
      <c r="Q40" s="117" t="e">
        <f t="shared" si="1"/>
        <v>#REF!</v>
      </c>
      <c r="R40" s="117" t="e">
        <f t="shared" si="2"/>
        <v>#REF!</v>
      </c>
      <c r="S40" s="136">
        <v>3</v>
      </c>
    </row>
    <row r="41" spans="1:19" ht="18" customHeight="1">
      <c r="A41" s="111">
        <v>12</v>
      </c>
      <c r="B41" s="118"/>
      <c r="C41" s="119" t="s">
        <v>39</v>
      </c>
      <c r="D41" s="24">
        <v>5505013</v>
      </c>
      <c r="E41" s="120" t="s">
        <v>40</v>
      </c>
      <c r="F41" s="116" t="s">
        <v>20</v>
      </c>
      <c r="G41" s="117" t="e">
        <f>#REF!</f>
        <v>#REF!</v>
      </c>
      <c r="H41" s="117" t="e">
        <f>#REF!</f>
        <v>#REF!</v>
      </c>
      <c r="I41" s="117" t="e">
        <f>#REF!</f>
        <v>#REF!</v>
      </c>
      <c r="J41" s="117" t="e">
        <f>#REF!</f>
        <v>#REF!</v>
      </c>
      <c r="K41" s="117" t="e">
        <f>#REF!</f>
        <v>#REF!</v>
      </c>
      <c r="L41" s="117" t="e">
        <f>#REF!</f>
        <v>#REF!</v>
      </c>
      <c r="M41" s="117" t="e">
        <f>#REF!</f>
        <v>#REF!</v>
      </c>
      <c r="N41" s="117" t="e">
        <f>#REF!</f>
        <v>#REF!</v>
      </c>
      <c r="O41" s="117" t="e">
        <f>#REF!</f>
        <v>#REF!</v>
      </c>
      <c r="P41" s="117" t="e">
        <f>#REF!</f>
        <v>#REF!</v>
      </c>
      <c r="Q41" s="117" t="e">
        <f t="shared" si="1"/>
        <v>#REF!</v>
      </c>
      <c r="R41" s="117" t="e">
        <f t="shared" si="2"/>
        <v>#REF!</v>
      </c>
      <c r="S41" s="136">
        <v>3</v>
      </c>
    </row>
    <row r="42" spans="1:19" ht="18" customHeight="1">
      <c r="A42" s="111">
        <v>13</v>
      </c>
      <c r="B42" s="118"/>
      <c r="C42" s="119" t="s">
        <v>41</v>
      </c>
      <c r="D42" s="24">
        <v>5505016</v>
      </c>
      <c r="E42" s="120" t="s">
        <v>42</v>
      </c>
      <c r="F42" s="116" t="s">
        <v>20</v>
      </c>
      <c r="G42" s="117" t="e">
        <f>#REF!</f>
        <v>#REF!</v>
      </c>
      <c r="H42" s="117" t="e">
        <f>#REF!</f>
        <v>#REF!</v>
      </c>
      <c r="I42" s="117" t="e">
        <f>#REF!</f>
        <v>#REF!</v>
      </c>
      <c r="J42" s="117" t="e">
        <f>#REF!</f>
        <v>#REF!</v>
      </c>
      <c r="K42" s="117" t="e">
        <f>#REF!</f>
        <v>#REF!</v>
      </c>
      <c r="L42" s="117" t="e">
        <f>#REF!</f>
        <v>#REF!</v>
      </c>
      <c r="M42" s="117" t="e">
        <f>#REF!</f>
        <v>#REF!</v>
      </c>
      <c r="N42" s="117" t="e">
        <f>#REF!</f>
        <v>#REF!</v>
      </c>
      <c r="O42" s="117" t="e">
        <f>#REF!</f>
        <v>#REF!</v>
      </c>
      <c r="P42" s="117" t="e">
        <f>#REF!</f>
        <v>#REF!</v>
      </c>
      <c r="Q42" s="117" t="e">
        <f t="shared" si="1"/>
        <v>#REF!</v>
      </c>
      <c r="R42" s="117" t="e">
        <f t="shared" si="2"/>
        <v>#REF!</v>
      </c>
      <c r="S42" s="136">
        <v>3</v>
      </c>
    </row>
    <row r="43" spans="1:19" ht="18" customHeight="1">
      <c r="A43" s="111">
        <v>14</v>
      </c>
      <c r="B43" s="118"/>
      <c r="C43" s="119" t="s">
        <v>43</v>
      </c>
      <c r="D43" s="24">
        <v>5503014</v>
      </c>
      <c r="E43" s="120" t="s">
        <v>44</v>
      </c>
      <c r="F43" s="116" t="s">
        <v>30</v>
      </c>
      <c r="G43" s="117" t="e">
        <f>#REF!</f>
        <v>#REF!</v>
      </c>
      <c r="H43" s="117" t="e">
        <f>#REF!</f>
        <v>#REF!</v>
      </c>
      <c r="I43" s="117" t="e">
        <f>#REF!</f>
        <v>#REF!</v>
      </c>
      <c r="J43" s="117" t="e">
        <f>#REF!</f>
        <v>#REF!</v>
      </c>
      <c r="K43" s="117" t="e">
        <f>#REF!</f>
        <v>#REF!</v>
      </c>
      <c r="L43" s="117" t="e">
        <f>#REF!</f>
        <v>#REF!</v>
      </c>
      <c r="M43" s="117" t="e">
        <f>#REF!</f>
        <v>#REF!</v>
      </c>
      <c r="N43" s="117" t="e">
        <f>#REF!</f>
        <v>#REF!</v>
      </c>
      <c r="O43" s="117" t="e">
        <f>#REF!</f>
        <v>#REF!</v>
      </c>
      <c r="P43" s="117" t="e">
        <f>#REF!</f>
        <v>#REF!</v>
      </c>
      <c r="Q43" s="117" t="e">
        <f t="shared" si="1"/>
        <v>#REF!</v>
      </c>
      <c r="R43" s="117" t="e">
        <f t="shared" si="2"/>
        <v>#REF!</v>
      </c>
      <c r="S43" s="136">
        <v>3</v>
      </c>
    </row>
    <row r="44" spans="1:19" s="98" customFormat="1" ht="18" customHeight="1">
      <c r="A44" s="111">
        <v>15</v>
      </c>
      <c r="B44" s="118"/>
      <c r="C44" s="119" t="s">
        <v>45</v>
      </c>
      <c r="D44" s="24">
        <v>5503013</v>
      </c>
      <c r="E44" s="120" t="s">
        <v>46</v>
      </c>
      <c r="F44" s="116" t="s">
        <v>25</v>
      </c>
      <c r="G44" s="117" t="e">
        <f>#REF!</f>
        <v>#REF!</v>
      </c>
      <c r="H44" s="117" t="e">
        <f>#REF!</f>
        <v>#REF!</v>
      </c>
      <c r="I44" s="117" t="e">
        <f>#REF!</f>
        <v>#REF!</v>
      </c>
      <c r="J44" s="117" t="e">
        <f>#REF!</f>
        <v>#REF!</v>
      </c>
      <c r="K44" s="117" t="e">
        <f>#REF!</f>
        <v>#REF!</v>
      </c>
      <c r="L44" s="117" t="e">
        <f>#REF!</f>
        <v>#REF!</v>
      </c>
      <c r="M44" s="117" t="e">
        <f>#REF!</f>
        <v>#REF!</v>
      </c>
      <c r="N44" s="117" t="e">
        <f>#REF!</f>
        <v>#REF!</v>
      </c>
      <c r="O44" s="117" t="e">
        <f>#REF!</f>
        <v>#REF!</v>
      </c>
      <c r="P44" s="117" t="e">
        <f>#REF!</f>
        <v>#REF!</v>
      </c>
      <c r="Q44" s="117" t="e">
        <f t="shared" si="1"/>
        <v>#REF!</v>
      </c>
      <c r="R44" s="117" t="e">
        <f t="shared" si="2"/>
        <v>#REF!</v>
      </c>
      <c r="S44" s="135">
        <v>3</v>
      </c>
    </row>
    <row r="45" spans="1:19" ht="18" customHeight="1">
      <c r="A45" s="111">
        <v>16</v>
      </c>
      <c r="B45" s="118"/>
      <c r="C45" s="119" t="s">
        <v>47</v>
      </c>
      <c r="D45" s="24">
        <v>5505005</v>
      </c>
      <c r="E45" s="120" t="s">
        <v>48</v>
      </c>
      <c r="F45" s="116" t="s">
        <v>20</v>
      </c>
      <c r="G45" s="117" t="e">
        <f>#REF!</f>
        <v>#REF!</v>
      </c>
      <c r="H45" s="117" t="e">
        <f>#REF!</f>
        <v>#REF!</v>
      </c>
      <c r="I45" s="117" t="e">
        <f>#REF!</f>
        <v>#REF!</v>
      </c>
      <c r="J45" s="117" t="e">
        <f>#REF!</f>
        <v>#REF!</v>
      </c>
      <c r="K45" s="117" t="e">
        <f>#REF!</f>
        <v>#REF!</v>
      </c>
      <c r="L45" s="117" t="e">
        <f>#REF!</f>
        <v>#REF!</v>
      </c>
      <c r="M45" s="117" t="e">
        <f>#REF!</f>
        <v>#REF!</v>
      </c>
      <c r="N45" s="117" t="e">
        <f>#REF!</f>
        <v>#REF!</v>
      </c>
      <c r="O45" s="117" t="e">
        <f>#REF!</f>
        <v>#REF!</v>
      </c>
      <c r="P45" s="117" t="e">
        <f>#REF!</f>
        <v>#REF!</v>
      </c>
      <c r="Q45" s="117" t="e">
        <f t="shared" si="1"/>
        <v>#REF!</v>
      </c>
      <c r="R45" s="117" t="e">
        <f t="shared" si="2"/>
        <v>#REF!</v>
      </c>
      <c r="S45" s="136">
        <v>3</v>
      </c>
    </row>
    <row r="46" spans="1:19" ht="18" customHeight="1">
      <c r="A46" s="111">
        <v>17</v>
      </c>
      <c r="B46" s="118"/>
      <c r="C46" s="119" t="s">
        <v>49</v>
      </c>
      <c r="D46" s="24">
        <v>5505025</v>
      </c>
      <c r="E46" s="120" t="s">
        <v>48</v>
      </c>
      <c r="F46" s="116" t="s">
        <v>20</v>
      </c>
      <c r="G46" s="117" t="e">
        <f>#REF!</f>
        <v>#REF!</v>
      </c>
      <c r="H46" s="117" t="e">
        <f>#REF!</f>
        <v>#REF!</v>
      </c>
      <c r="I46" s="117" t="e">
        <f>#REF!</f>
        <v>#REF!</v>
      </c>
      <c r="J46" s="117" t="e">
        <f>#REF!</f>
        <v>#REF!</v>
      </c>
      <c r="K46" s="117" t="e">
        <f>#REF!</f>
        <v>#REF!</v>
      </c>
      <c r="L46" s="117" t="e">
        <f>#REF!</f>
        <v>#REF!</v>
      </c>
      <c r="M46" s="117" t="e">
        <f>#REF!</f>
        <v>#REF!</v>
      </c>
      <c r="N46" s="117" t="e">
        <f>#REF!</f>
        <v>#REF!</v>
      </c>
      <c r="O46" s="117" t="e">
        <f>#REF!</f>
        <v>#REF!</v>
      </c>
      <c r="P46" s="117" t="e">
        <f>#REF!</f>
        <v>#REF!</v>
      </c>
      <c r="Q46" s="117" t="e">
        <f t="shared" si="1"/>
        <v>#REF!</v>
      </c>
      <c r="R46" s="117" t="e">
        <f t="shared" si="2"/>
        <v>#REF!</v>
      </c>
      <c r="S46" s="136">
        <v>3</v>
      </c>
    </row>
    <row r="47" spans="1:19" ht="18" customHeight="1">
      <c r="A47" s="111">
        <v>18</v>
      </c>
      <c r="B47" s="111"/>
      <c r="C47" s="119" t="s">
        <v>50</v>
      </c>
      <c r="D47" s="24">
        <v>5505028</v>
      </c>
      <c r="E47" s="120" t="s">
        <v>48</v>
      </c>
      <c r="F47" s="116" t="s">
        <v>20</v>
      </c>
      <c r="G47" s="117" t="e">
        <f>#REF!</f>
        <v>#REF!</v>
      </c>
      <c r="H47" s="117" t="e">
        <f>#REF!</f>
        <v>#REF!</v>
      </c>
      <c r="I47" s="117" t="e">
        <f>#REF!</f>
        <v>#REF!</v>
      </c>
      <c r="J47" s="117" t="e">
        <f>#REF!</f>
        <v>#REF!</v>
      </c>
      <c r="K47" s="117" t="e">
        <f>#REF!</f>
        <v>#REF!</v>
      </c>
      <c r="L47" s="117" t="e">
        <f>#REF!</f>
        <v>#REF!</v>
      </c>
      <c r="M47" s="117" t="e">
        <f>#REF!</f>
        <v>#REF!</v>
      </c>
      <c r="N47" s="117" t="e">
        <f>#REF!</f>
        <v>#REF!</v>
      </c>
      <c r="O47" s="117" t="e">
        <f>#REF!</f>
        <v>#REF!</v>
      </c>
      <c r="P47" s="117" t="e">
        <f>#REF!</f>
        <v>#REF!</v>
      </c>
      <c r="Q47" s="117" t="e">
        <f t="shared" si="1"/>
        <v>#REF!</v>
      </c>
      <c r="R47" s="117" t="e">
        <f t="shared" si="2"/>
        <v>#REF!</v>
      </c>
      <c r="S47" s="136">
        <v>3</v>
      </c>
    </row>
    <row r="48" spans="1:19" ht="18" customHeight="1">
      <c r="A48" s="111">
        <v>19</v>
      </c>
      <c r="B48" s="106" t="s">
        <v>51</v>
      </c>
      <c r="C48" s="131" t="s">
        <v>52</v>
      </c>
      <c r="D48" s="24">
        <v>3005004</v>
      </c>
      <c r="E48" s="120"/>
      <c r="F48" s="116" t="s">
        <v>20</v>
      </c>
      <c r="G48" s="124" t="e">
        <f>#REF!</f>
        <v>#REF!</v>
      </c>
      <c r="H48" s="124" t="e">
        <f>#REF!</f>
        <v>#REF!</v>
      </c>
      <c r="I48" s="124" t="e">
        <f>#REF!</f>
        <v>#REF!</v>
      </c>
      <c r="J48" s="124" t="e">
        <f>#REF!</f>
        <v>#REF!</v>
      </c>
      <c r="K48" s="124" t="e">
        <f>#REF!</f>
        <v>#REF!</v>
      </c>
      <c r="L48" s="124" t="e">
        <f>#REF!</f>
        <v>#REF!</v>
      </c>
      <c r="M48" s="124" t="e">
        <f>#REF!</f>
        <v>#REF!</v>
      </c>
      <c r="N48" s="124" t="e">
        <f>#REF!</f>
        <v>#REF!</v>
      </c>
      <c r="O48" s="124" t="e">
        <f>#REF!</f>
        <v>#REF!</v>
      </c>
      <c r="P48" s="124" t="e">
        <f>#REF!</f>
        <v>#REF!</v>
      </c>
      <c r="Q48" s="124" t="e">
        <f t="shared" si="1"/>
        <v>#REF!</v>
      </c>
      <c r="R48" s="124" t="e">
        <f t="shared" si="2"/>
        <v>#REF!</v>
      </c>
      <c r="S48" s="136">
        <v>9</v>
      </c>
    </row>
    <row r="49" spans="1:19" ht="18" customHeight="1">
      <c r="A49" s="111">
        <v>20</v>
      </c>
      <c r="B49" s="111"/>
      <c r="C49" s="131" t="s">
        <v>54</v>
      </c>
      <c r="D49" s="24">
        <v>3005002</v>
      </c>
      <c r="E49" s="120"/>
      <c r="F49" s="116" t="s">
        <v>56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4" t="e">
        <f>#REF!</f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 t="shared" si="1"/>
        <v>#REF!</v>
      </c>
      <c r="R49" s="124" t="e">
        <f t="shared" si="2"/>
        <v>#REF!</v>
      </c>
      <c r="S49" s="136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SheetLayoutView="100" workbookViewId="0" topLeftCell="A1">
      <pane xSplit="3" ySplit="1" topLeftCell="D2" activePane="bottomRight" state="frozen"/>
      <selection pane="bottomRight" activeCell="S11" sqref="S11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5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5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53">
        <v>1655</v>
      </c>
      <c r="O5" s="54"/>
      <c r="P5" s="25">
        <f aca="true" t="shared" si="2" ref="P5:P11">Q5/(1+$Y5/100)</f>
        <v>1644.954128440367</v>
      </c>
      <c r="Q5" s="53">
        <v>1793</v>
      </c>
      <c r="R5" s="50"/>
      <c r="S5" s="69">
        <f aca="true" t="shared" si="3" ref="S5:S9">T5/(1+$Y5/100)</f>
        <v>1536.6972477064219</v>
      </c>
      <c r="T5" s="53">
        <v>1675</v>
      </c>
      <c r="U5" s="50"/>
      <c r="V5" s="25">
        <f>W5/(1+$Y5/100)</f>
        <v>1201.834862385321</v>
      </c>
      <c r="W5" s="53">
        <v>1310</v>
      </c>
      <c r="X5" s="70"/>
      <c r="Y5" s="85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4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53">
        <v>2153</v>
      </c>
      <c r="O6" s="54"/>
      <c r="P6" s="25">
        <f t="shared" si="2"/>
        <v>2053.9823008849557</v>
      </c>
      <c r="Q6" s="53">
        <v>2321</v>
      </c>
      <c r="R6" s="50"/>
      <c r="S6" s="69">
        <f t="shared" si="3"/>
        <v>1849.557522123894</v>
      </c>
      <c r="T6" s="53">
        <v>2090</v>
      </c>
      <c r="U6" s="50"/>
      <c r="V6" s="25">
        <f>W6/(1+$Y6/100)</f>
        <v>1548.6725663716816</v>
      </c>
      <c r="W6" s="53">
        <v>1750</v>
      </c>
      <c r="X6" s="70"/>
      <c r="Y6" s="85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4"/>
        <v>265.04854368932035</v>
      </c>
      <c r="H7" s="26">
        <v>273</v>
      </c>
      <c r="I7" s="55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276.6990291262136</v>
      </c>
      <c r="N7" s="53">
        <v>285</v>
      </c>
      <c r="O7" s="54"/>
      <c r="P7" s="25">
        <f t="shared" si="2"/>
        <v>276.6990291262136</v>
      </c>
      <c r="Q7" s="53">
        <v>285</v>
      </c>
      <c r="R7" s="55"/>
      <c r="S7" s="69">
        <f t="shared" si="3"/>
        <v>262.13592233009706</v>
      </c>
      <c r="T7" s="53">
        <v>270</v>
      </c>
      <c r="U7" s="50"/>
      <c r="V7" s="25">
        <f>W7/(1+$Y7/100)</f>
        <v>178.64077669902912</v>
      </c>
      <c r="W7" s="53">
        <v>184</v>
      </c>
      <c r="X7" s="70"/>
      <c r="Y7" s="85">
        <v>3</v>
      </c>
      <c r="Z7" s="2">
        <v>310</v>
      </c>
      <c r="AA7" s="2">
        <f>Z7-W7</f>
        <v>126</v>
      </c>
      <c r="AB7" s="2">
        <f>AA7/W7</f>
        <v>0.6847826086956522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4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66.01941747572815</v>
      </c>
      <c r="N8" s="53">
        <v>68</v>
      </c>
      <c r="O8" s="56"/>
      <c r="P8" s="25">
        <f t="shared" si="2"/>
        <v>80.58252427184466</v>
      </c>
      <c r="Q8" s="71">
        <v>83</v>
      </c>
      <c r="R8" s="50"/>
      <c r="S8" s="69">
        <f t="shared" si="3"/>
        <v>73.7864077669903</v>
      </c>
      <c r="T8" s="53">
        <v>76</v>
      </c>
      <c r="U8" s="50"/>
      <c r="V8" s="25">
        <f>W8/(1+$Y8/100)</f>
        <v>34.95145631067961</v>
      </c>
      <c r="W8" s="53">
        <v>36</v>
      </c>
      <c r="X8" s="56"/>
      <c r="Y8" s="85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4"/>
        <v>230.09708737864077</v>
      </c>
      <c r="H9" s="26">
        <v>237</v>
      </c>
      <c r="I9" s="55"/>
      <c r="J9" s="25">
        <f t="shared" si="0"/>
        <v>228.15533980582524</v>
      </c>
      <c r="K9" s="26">
        <v>235</v>
      </c>
      <c r="L9" s="51"/>
      <c r="M9" s="52">
        <f t="shared" si="1"/>
        <v>237.8640776699029</v>
      </c>
      <c r="N9" s="53">
        <v>245</v>
      </c>
      <c r="O9" s="56"/>
      <c r="P9" s="25">
        <f t="shared" si="2"/>
        <v>242.71844660194174</v>
      </c>
      <c r="Q9" s="71">
        <v>250</v>
      </c>
      <c r="R9" s="55"/>
      <c r="S9" s="69">
        <f>T9/(1+$Y9/100)</f>
        <v>257.28155339805824</v>
      </c>
      <c r="T9" s="53">
        <v>265</v>
      </c>
      <c r="U9" s="55" t="s">
        <v>81</v>
      </c>
      <c r="V9" s="25">
        <f>W9/(1+$Y9/100)</f>
        <v>169.9029126213592</v>
      </c>
      <c r="W9" s="53">
        <v>175</v>
      </c>
      <c r="X9" s="72"/>
      <c r="Y9" s="85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4"/>
        <v>135.92233009708738</v>
      </c>
      <c r="H10" s="26">
        <v>140</v>
      </c>
      <c r="I10" s="50"/>
      <c r="J10" s="25">
        <f t="shared" si="0"/>
        <v>121.35922330097087</v>
      </c>
      <c r="K10" s="26">
        <v>125</v>
      </c>
      <c r="L10" s="50"/>
      <c r="M10" s="52"/>
      <c r="N10" s="53"/>
      <c r="O10" s="56"/>
      <c r="P10" s="25"/>
      <c r="Q10" s="71"/>
      <c r="R10" s="50"/>
      <c r="S10" s="69"/>
      <c r="T10" s="53"/>
      <c r="U10" s="50"/>
      <c r="V10" s="25"/>
      <c r="W10" s="53">
        <v>122</v>
      </c>
      <c r="X10" s="72"/>
      <c r="Y10" s="85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4"/>
        <v>108.7378640776699</v>
      </c>
      <c r="H11" s="26">
        <v>112</v>
      </c>
      <c r="I11" s="50"/>
      <c r="J11" s="25">
        <f aca="true" t="shared" si="5" ref="J11:J22">K11/(1+$Y11/100)</f>
        <v>101.94174757281553</v>
      </c>
      <c r="K11" s="26">
        <v>105</v>
      </c>
      <c r="L11" s="57"/>
      <c r="M11" s="52">
        <f aca="true" t="shared" si="6" ref="M11:M22">N11/(1+$Y11/100)</f>
        <v>106.79611650485437</v>
      </c>
      <c r="N11" s="53">
        <v>110</v>
      </c>
      <c r="O11" s="58"/>
      <c r="P11" s="25">
        <f t="shared" si="2"/>
        <v>118.44660194174757</v>
      </c>
      <c r="Q11" s="73">
        <v>122</v>
      </c>
      <c r="R11" s="50"/>
      <c r="S11" s="69">
        <f>T11/(1+$Y11/100)</f>
        <v>111.6504854368932</v>
      </c>
      <c r="T11" s="53">
        <v>115</v>
      </c>
      <c r="U11" s="50"/>
      <c r="V11" s="25">
        <f aca="true" t="shared" si="7" ref="V11:V22">W11/(1+$Y11/100)</f>
        <v>111.6504854368932</v>
      </c>
      <c r="W11" s="53">
        <v>115</v>
      </c>
      <c r="X11" s="74"/>
      <c r="Y11" s="85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4"/>
        <v>379.6116504854369</v>
      </c>
      <c r="H12" s="26">
        <v>391</v>
      </c>
      <c r="I12" s="50"/>
      <c r="J12" s="25">
        <f t="shared" si="5"/>
        <v>339.8058252427184</v>
      </c>
      <c r="K12" s="26">
        <v>350</v>
      </c>
      <c r="L12" s="55"/>
      <c r="M12" s="52">
        <f t="shared" si="6"/>
        <v>347.5728155339806</v>
      </c>
      <c r="N12" s="53">
        <v>358</v>
      </c>
      <c r="O12" s="59"/>
      <c r="P12" s="25">
        <f aca="true" t="shared" si="8" ref="P12:P22">Q12/(1+$Y12/100)</f>
        <v>344.6601941747573</v>
      </c>
      <c r="Q12" s="75">
        <v>355</v>
      </c>
      <c r="R12" s="55"/>
      <c r="S12" s="69">
        <f aca="true" t="shared" si="9" ref="S12:S22">T12/(1+$Y12/100)</f>
        <v>378.6407766990291</v>
      </c>
      <c r="T12" s="53">
        <v>390</v>
      </c>
      <c r="U12" s="55"/>
      <c r="V12" s="25">
        <f t="shared" si="7"/>
        <v>349.5145631067961</v>
      </c>
      <c r="W12" s="53">
        <v>360</v>
      </c>
      <c r="X12" s="76"/>
      <c r="Y12" s="85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4"/>
        <v>150.48543689320388</v>
      </c>
      <c r="H13" s="26">
        <v>155</v>
      </c>
      <c r="I13" s="55"/>
      <c r="J13" s="25">
        <f t="shared" si="5"/>
        <v>155.3398058252427</v>
      </c>
      <c r="K13" s="26">
        <v>160</v>
      </c>
      <c r="L13" s="60"/>
      <c r="M13" s="52">
        <f t="shared" si="6"/>
        <v>159.2233009708738</v>
      </c>
      <c r="N13" s="53">
        <v>164</v>
      </c>
      <c r="O13" s="61"/>
      <c r="P13" s="25">
        <f t="shared" si="8"/>
        <v>158.25242718446603</v>
      </c>
      <c r="Q13" s="77">
        <v>163</v>
      </c>
      <c r="R13" s="55"/>
      <c r="S13" s="69">
        <f t="shared" si="9"/>
        <v>155.3398058252427</v>
      </c>
      <c r="T13" s="53">
        <v>160</v>
      </c>
      <c r="U13" s="55"/>
      <c r="V13" s="25">
        <f t="shared" si="7"/>
        <v>152.4271844660194</v>
      </c>
      <c r="W13" s="53">
        <v>157</v>
      </c>
      <c r="X13" s="78"/>
      <c r="Y13" s="85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4"/>
        <v>131.06796116504853</v>
      </c>
      <c r="H14" s="26">
        <v>135</v>
      </c>
      <c r="I14" s="50"/>
      <c r="J14" s="25">
        <f t="shared" si="5"/>
        <v>116.50485436893203</v>
      </c>
      <c r="K14" s="26">
        <v>120</v>
      </c>
      <c r="L14" s="57"/>
      <c r="M14" s="52">
        <f t="shared" si="6"/>
        <v>135.92233009708738</v>
      </c>
      <c r="N14" s="53">
        <v>140</v>
      </c>
      <c r="O14" s="61"/>
      <c r="P14" s="25">
        <f t="shared" si="8"/>
        <v>131.06796116504853</v>
      </c>
      <c r="Q14" s="77">
        <v>135</v>
      </c>
      <c r="R14" s="50"/>
      <c r="S14" s="69">
        <f t="shared" si="9"/>
        <v>131.06796116504853</v>
      </c>
      <c r="T14" s="53">
        <v>135</v>
      </c>
      <c r="U14" s="50"/>
      <c r="V14" s="25">
        <f t="shared" si="7"/>
        <v>82.03883495145631</v>
      </c>
      <c r="W14" s="53">
        <v>84.5</v>
      </c>
      <c r="X14" s="78"/>
      <c r="Y14" s="85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4"/>
        <v>131.06796116504853</v>
      </c>
      <c r="H15" s="26">
        <v>135</v>
      </c>
      <c r="I15" s="50"/>
      <c r="J15" s="25">
        <f t="shared" si="5"/>
        <v>111.6504854368932</v>
      </c>
      <c r="K15" s="26">
        <v>115</v>
      </c>
      <c r="L15" s="57"/>
      <c r="M15" s="52">
        <f t="shared" si="6"/>
        <v>133.0097087378641</v>
      </c>
      <c r="N15" s="53">
        <v>137</v>
      </c>
      <c r="O15" s="61"/>
      <c r="P15" s="25">
        <f t="shared" si="8"/>
        <v>131.06796116504853</v>
      </c>
      <c r="Q15" s="77">
        <v>135</v>
      </c>
      <c r="R15" s="50"/>
      <c r="S15" s="69">
        <f t="shared" si="9"/>
        <v>131.06796116504853</v>
      </c>
      <c r="T15" s="53">
        <v>135</v>
      </c>
      <c r="U15" s="50"/>
      <c r="V15" s="25">
        <f t="shared" si="7"/>
        <v>82.03883495145631</v>
      </c>
      <c r="W15" s="53">
        <v>84.5</v>
      </c>
      <c r="X15" s="78"/>
      <c r="Y15" s="85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4"/>
        <v>99.02912621359224</v>
      </c>
      <c r="H16" s="26">
        <v>102</v>
      </c>
      <c r="I16" s="50"/>
      <c r="J16" s="25">
        <f t="shared" si="5"/>
        <v>101.94174757281553</v>
      </c>
      <c r="K16" s="26">
        <v>105</v>
      </c>
      <c r="L16" s="57"/>
      <c r="M16" s="52">
        <f t="shared" si="6"/>
        <v>102.9126213592233</v>
      </c>
      <c r="N16" s="53">
        <v>106</v>
      </c>
      <c r="O16" s="61"/>
      <c r="P16" s="25">
        <f t="shared" si="8"/>
        <v>111.6504854368932</v>
      </c>
      <c r="Q16" s="77">
        <v>115</v>
      </c>
      <c r="R16" s="50"/>
      <c r="S16" s="69">
        <f t="shared" si="9"/>
        <v>111.6504854368932</v>
      </c>
      <c r="T16" s="53">
        <v>115</v>
      </c>
      <c r="U16" s="50"/>
      <c r="V16" s="25">
        <f t="shared" si="7"/>
        <v>99.02912621359224</v>
      </c>
      <c r="W16" s="53">
        <v>102</v>
      </c>
      <c r="X16" s="78"/>
      <c r="Y16" s="85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4"/>
        <v>96.11650485436893</v>
      </c>
      <c r="H17" s="26">
        <v>99</v>
      </c>
      <c r="I17" s="50"/>
      <c r="J17" s="25">
        <f t="shared" si="5"/>
        <v>92.23300970873787</v>
      </c>
      <c r="K17" s="26">
        <v>95</v>
      </c>
      <c r="L17" s="62"/>
      <c r="M17" s="52">
        <f t="shared" si="6"/>
        <v>100</v>
      </c>
      <c r="N17" s="53">
        <v>103</v>
      </c>
      <c r="O17" s="61"/>
      <c r="P17" s="25">
        <f t="shared" si="8"/>
        <v>93.20388349514563</v>
      </c>
      <c r="Q17" s="77">
        <v>96</v>
      </c>
      <c r="R17" s="50"/>
      <c r="S17" s="69">
        <f t="shared" si="9"/>
        <v>95.14563106796116</v>
      </c>
      <c r="T17" s="53">
        <v>98</v>
      </c>
      <c r="U17" s="50"/>
      <c r="V17" s="25">
        <f t="shared" si="7"/>
        <v>60.19417475728155</v>
      </c>
      <c r="W17" s="53">
        <v>62</v>
      </c>
      <c r="X17" s="78"/>
      <c r="Y17" s="85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4"/>
        <v>252.4271844660194</v>
      </c>
      <c r="H18" s="25">
        <v>260</v>
      </c>
      <c r="I18" s="50"/>
      <c r="J18" s="25">
        <f t="shared" si="5"/>
        <v>242.71844660194174</v>
      </c>
      <c r="K18" s="26">
        <v>250</v>
      </c>
      <c r="L18" s="55"/>
      <c r="M18" s="52">
        <f t="shared" si="6"/>
        <v>244.66019417475727</v>
      </c>
      <c r="N18" s="53">
        <v>252</v>
      </c>
      <c r="O18" s="61"/>
      <c r="P18" s="25">
        <f t="shared" si="8"/>
        <v>247.5728155339806</v>
      </c>
      <c r="Q18" s="77">
        <v>255</v>
      </c>
      <c r="R18" s="55" t="s">
        <v>58</v>
      </c>
      <c r="S18" s="69">
        <f t="shared" si="9"/>
        <v>252.4271844660194</v>
      </c>
      <c r="T18" s="53">
        <v>260</v>
      </c>
      <c r="U18" s="55"/>
      <c r="V18" s="25">
        <f t="shared" si="7"/>
        <v>104</v>
      </c>
      <c r="W18" s="53">
        <v>107.12</v>
      </c>
      <c r="X18" s="78"/>
      <c r="Y18" s="89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4"/>
        <v>86.40776699029126</v>
      </c>
      <c r="H19" s="26">
        <v>89</v>
      </c>
      <c r="I19" s="50"/>
      <c r="J19" s="25">
        <f t="shared" si="5"/>
        <v>80.58252427184466</v>
      </c>
      <c r="K19" s="26">
        <v>83</v>
      </c>
      <c r="L19" s="50"/>
      <c r="M19" s="52">
        <f t="shared" si="6"/>
        <v>82.52427184466019</v>
      </c>
      <c r="N19" s="53">
        <v>85</v>
      </c>
      <c r="O19" s="61"/>
      <c r="P19" s="25">
        <f t="shared" si="8"/>
        <v>88.3495145631068</v>
      </c>
      <c r="Q19" s="75">
        <v>91</v>
      </c>
      <c r="R19" s="50"/>
      <c r="S19" s="69">
        <f t="shared" si="9"/>
        <v>89.32038834951456</v>
      </c>
      <c r="T19" s="53">
        <v>92</v>
      </c>
      <c r="U19" s="50"/>
      <c r="V19" s="25">
        <f t="shared" si="7"/>
        <v>85.4368932038835</v>
      </c>
      <c r="W19" s="53">
        <v>88</v>
      </c>
      <c r="X19" s="79"/>
      <c r="Y19" s="85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4"/>
        <v>119.41747572815534</v>
      </c>
      <c r="H20" s="26">
        <v>123</v>
      </c>
      <c r="I20" s="50"/>
      <c r="J20" s="25">
        <f t="shared" si="5"/>
        <v>106.79611650485437</v>
      </c>
      <c r="K20" s="26">
        <v>110</v>
      </c>
      <c r="L20" s="50"/>
      <c r="M20" s="52">
        <f t="shared" si="6"/>
        <v>108.7378640776699</v>
      </c>
      <c r="N20" s="53">
        <v>112</v>
      </c>
      <c r="O20" s="59"/>
      <c r="P20" s="25">
        <f t="shared" si="8"/>
        <v>111.6504854368932</v>
      </c>
      <c r="Q20" s="75">
        <v>115</v>
      </c>
      <c r="R20" s="50"/>
      <c r="S20" s="69">
        <f t="shared" si="9"/>
        <v>119.41747572815534</v>
      </c>
      <c r="T20" s="53">
        <v>123</v>
      </c>
      <c r="U20" s="50"/>
      <c r="V20" s="25">
        <f t="shared" si="7"/>
        <v>88.3495145631068</v>
      </c>
      <c r="W20" s="53">
        <v>91</v>
      </c>
      <c r="X20" s="79"/>
      <c r="Y20" s="85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4"/>
        <v>4.174311926605504</v>
      </c>
      <c r="H21" s="33">
        <v>4.55</v>
      </c>
      <c r="I21" s="32"/>
      <c r="J21" s="32">
        <f t="shared" si="5"/>
        <v>3.688073394495412</v>
      </c>
      <c r="K21" s="26">
        <v>4.02</v>
      </c>
      <c r="L21" s="32"/>
      <c r="M21" s="63">
        <f t="shared" si="6"/>
        <v>3.6697247706422016</v>
      </c>
      <c r="N21" s="53">
        <v>4</v>
      </c>
      <c r="O21" s="63"/>
      <c r="P21" s="32">
        <f t="shared" si="8"/>
        <v>4.908256880733944</v>
      </c>
      <c r="Q21" s="80">
        <v>5.35</v>
      </c>
      <c r="R21" s="67"/>
      <c r="S21" s="81">
        <f t="shared" si="9"/>
        <v>6.880733944954128</v>
      </c>
      <c r="T21" s="53">
        <v>7.5</v>
      </c>
      <c r="U21" s="32"/>
      <c r="V21" s="32">
        <f t="shared" si="7"/>
        <v>3.4862385321100913</v>
      </c>
      <c r="W21" s="53">
        <v>3.8</v>
      </c>
      <c r="X21" s="70"/>
      <c r="Y21" s="85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4"/>
        <v>1.0176991150442478</v>
      </c>
      <c r="H22" s="33">
        <v>1.15</v>
      </c>
      <c r="I22" s="32"/>
      <c r="J22" s="32">
        <f t="shared" si="5"/>
        <v>0.9734513274336285</v>
      </c>
      <c r="K22" s="26">
        <v>1.1</v>
      </c>
      <c r="L22" s="32"/>
      <c r="M22" s="63">
        <f t="shared" si="6"/>
        <v>0.9734513274336285</v>
      </c>
      <c r="N22" s="53">
        <v>1.1</v>
      </c>
      <c r="O22" s="63"/>
      <c r="P22" s="32">
        <f t="shared" si="8"/>
        <v>0.7079646017699116</v>
      </c>
      <c r="Q22" s="82">
        <v>0.8</v>
      </c>
      <c r="R22" s="67"/>
      <c r="S22" s="81">
        <f t="shared" si="9"/>
        <v>0.9734513274336285</v>
      </c>
      <c r="T22" s="53">
        <v>1.1</v>
      </c>
      <c r="U22" s="32"/>
      <c r="V22" s="32">
        <f t="shared" si="7"/>
        <v>0.8849557522123894</v>
      </c>
      <c r="W22" s="53">
        <v>1</v>
      </c>
      <c r="X22" s="83"/>
      <c r="Y22" s="85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4" t="s">
        <v>63</v>
      </c>
      <c r="W25" s="84" t="s">
        <v>64</v>
      </c>
      <c r="X25" s="85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6"/>
      <c r="W26" s="86"/>
      <c r="X26" s="85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0" ref="G27:G44">H27/(1+$X27/100)</f>
        <v>1284.4036697247705</v>
      </c>
      <c r="H27" s="36">
        <v>1400</v>
      </c>
      <c r="I27" s="36"/>
      <c r="J27" s="25">
        <f aca="true" t="shared" si="11" ref="J27:J33">K27/(1+$X27/100)</f>
        <v>1486.2385321100917</v>
      </c>
      <c r="K27" s="26">
        <v>1620</v>
      </c>
      <c r="L27" s="50"/>
      <c r="M27" s="25">
        <f aca="true" t="shared" si="12" ref="M27:M35">N27/(1+$X27/100)</f>
        <v>1467.8899082568805</v>
      </c>
      <c r="N27" s="64">
        <v>1600</v>
      </c>
      <c r="O27" s="50"/>
      <c r="P27" s="25">
        <f aca="true" t="shared" si="13" ref="P27:P32">Q27/(1+$X27/100)</f>
        <v>1192.6605504587155</v>
      </c>
      <c r="Q27" s="64">
        <v>1300</v>
      </c>
      <c r="R27" s="50"/>
      <c r="S27" s="25">
        <f aca="true" t="shared" si="14" ref="S27:S32">T27/(1+$X27/100)</f>
        <v>1311.926605504587</v>
      </c>
      <c r="T27" s="87">
        <v>1430</v>
      </c>
      <c r="U27" s="50"/>
      <c r="V27" s="88">
        <f aca="true" t="shared" si="15" ref="V27:V44">AVERAGE(G5,J5,M5,P5,S5,V5,G27,J27,M27,P27,S27)</f>
        <v>1413.0942452043366</v>
      </c>
      <c r="W27" s="88">
        <f aca="true" t="shared" si="16" ref="W27:W44">AVERAGE(H5,K5,N5,Q5,T5,W5,H27,K27,N27,Q27,T27)</f>
        <v>1540.2727272727273</v>
      </c>
      <c r="X27" s="85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0"/>
        <v>2035.3982300884957</v>
      </c>
      <c r="H28" s="36">
        <v>2300</v>
      </c>
      <c r="I28" s="36"/>
      <c r="J28" s="25">
        <f t="shared" si="11"/>
        <v>1699.1150442477879</v>
      </c>
      <c r="K28" s="26">
        <v>1920</v>
      </c>
      <c r="L28" s="50"/>
      <c r="M28" s="25">
        <f t="shared" si="12"/>
        <v>1592.920353982301</v>
      </c>
      <c r="N28" s="64">
        <v>1800</v>
      </c>
      <c r="O28" s="50"/>
      <c r="P28" s="25">
        <f t="shared" si="13"/>
        <v>1504.424778761062</v>
      </c>
      <c r="Q28" s="64">
        <v>1700</v>
      </c>
      <c r="R28" s="50"/>
      <c r="S28" s="25">
        <f t="shared" si="14"/>
        <v>1668.1415929203542</v>
      </c>
      <c r="T28" s="87">
        <v>1885</v>
      </c>
      <c r="U28" s="50"/>
      <c r="V28" s="88">
        <f t="shared" si="15"/>
        <v>1784.8753016894611</v>
      </c>
      <c r="W28" s="88">
        <f t="shared" si="16"/>
        <v>2016.909090909091</v>
      </c>
      <c r="X28" s="85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0"/>
        <v>262.13592233009706</v>
      </c>
      <c r="H29" s="36">
        <v>270</v>
      </c>
      <c r="I29" s="36"/>
      <c r="J29" s="25">
        <f t="shared" si="11"/>
        <v>276.6990291262136</v>
      </c>
      <c r="K29" s="26">
        <v>285</v>
      </c>
      <c r="L29" s="50"/>
      <c r="M29" s="25">
        <f t="shared" si="12"/>
        <v>271.84466019417476</v>
      </c>
      <c r="N29" s="64">
        <v>280</v>
      </c>
      <c r="O29" s="50" t="s">
        <v>70</v>
      </c>
      <c r="P29" s="25">
        <f t="shared" si="13"/>
        <v>291.2621359223301</v>
      </c>
      <c r="Q29" s="64">
        <v>300</v>
      </c>
      <c r="R29" s="50" t="s">
        <v>70</v>
      </c>
      <c r="S29" s="25">
        <f t="shared" si="14"/>
        <v>271.84466019417476</v>
      </c>
      <c r="T29" s="87">
        <v>280</v>
      </c>
      <c r="U29" s="50" t="s">
        <v>95</v>
      </c>
      <c r="V29" s="88">
        <f t="shared" si="15"/>
        <v>264.07766990291253</v>
      </c>
      <c r="W29" s="88">
        <f t="shared" si="16"/>
        <v>272</v>
      </c>
      <c r="X29" s="85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0"/>
        <v>53.398058252427184</v>
      </c>
      <c r="H30" s="36">
        <v>55</v>
      </c>
      <c r="I30" s="36"/>
      <c r="J30" s="25">
        <f t="shared" si="11"/>
        <v>70.87378640776699</v>
      </c>
      <c r="K30" s="26">
        <v>73</v>
      </c>
      <c r="L30" s="50"/>
      <c r="M30" s="25">
        <f t="shared" si="12"/>
        <v>77.66990291262135</v>
      </c>
      <c r="N30" s="64">
        <v>80</v>
      </c>
      <c r="O30" s="50"/>
      <c r="P30" s="25">
        <f t="shared" si="13"/>
        <v>67.96116504854369</v>
      </c>
      <c r="Q30" s="64">
        <v>70</v>
      </c>
      <c r="R30" s="50"/>
      <c r="S30" s="25">
        <f t="shared" si="14"/>
        <v>67.96116504854369</v>
      </c>
      <c r="T30" s="87">
        <v>70</v>
      </c>
      <c r="U30" s="50"/>
      <c r="V30" s="88">
        <f t="shared" si="15"/>
        <v>65.57811120917917</v>
      </c>
      <c r="W30" s="88">
        <f t="shared" si="16"/>
        <v>67.54545454545455</v>
      </c>
      <c r="X30" s="85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0"/>
        <v>174.75728155339806</v>
      </c>
      <c r="H31" s="36">
        <v>180</v>
      </c>
      <c r="I31" s="36"/>
      <c r="J31" s="25">
        <f t="shared" si="11"/>
        <v>211.6504854368932</v>
      </c>
      <c r="K31" s="26">
        <v>218</v>
      </c>
      <c r="L31" s="55"/>
      <c r="M31" s="25">
        <f t="shared" si="12"/>
        <v>213.59223300970874</v>
      </c>
      <c r="N31" s="64">
        <v>220</v>
      </c>
      <c r="O31" s="55" t="s">
        <v>96</v>
      </c>
      <c r="P31" s="25">
        <f t="shared" si="13"/>
        <v>208.7378640776699</v>
      </c>
      <c r="Q31" s="64">
        <v>215</v>
      </c>
      <c r="R31" s="55"/>
      <c r="S31" s="25">
        <f t="shared" si="14"/>
        <v>213.59223300970874</v>
      </c>
      <c r="T31" s="87">
        <v>220</v>
      </c>
      <c r="U31" s="50" t="s">
        <v>95</v>
      </c>
      <c r="V31" s="88">
        <f t="shared" si="15"/>
        <v>217.1226831421006</v>
      </c>
      <c r="W31" s="88">
        <f t="shared" si="16"/>
        <v>223.63636363636363</v>
      </c>
      <c r="X31" s="85">
        <v>3</v>
      </c>
      <c r="Y31" s="96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0"/>
        <v>165.04854368932038</v>
      </c>
      <c r="H32" s="36">
        <v>170</v>
      </c>
      <c r="I32" s="36"/>
      <c r="J32" s="25">
        <f t="shared" si="11"/>
        <v>135.92233009708738</v>
      </c>
      <c r="K32" s="26">
        <v>140</v>
      </c>
      <c r="L32" s="50"/>
      <c r="M32" s="25">
        <f t="shared" si="12"/>
        <v>145.63106796116506</v>
      </c>
      <c r="N32" s="64">
        <v>150</v>
      </c>
      <c r="O32" s="50"/>
      <c r="P32" s="25">
        <f t="shared" si="13"/>
        <v>135.92233009708738</v>
      </c>
      <c r="Q32" s="64">
        <v>140</v>
      </c>
      <c r="R32" s="50"/>
      <c r="S32" s="25">
        <f t="shared" si="14"/>
        <v>131.06796116504853</v>
      </c>
      <c r="T32" s="87">
        <v>135</v>
      </c>
      <c r="U32" s="50"/>
      <c r="V32" s="88">
        <f t="shared" si="15"/>
        <v>138.69625520110958</v>
      </c>
      <c r="W32" s="88">
        <f t="shared" si="16"/>
        <v>140.25</v>
      </c>
      <c r="X32" s="85">
        <v>3</v>
      </c>
      <c r="Y32" s="97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0"/>
        <v>111.6504854368932</v>
      </c>
      <c r="H33" s="36">
        <v>115</v>
      </c>
      <c r="I33" s="36"/>
      <c r="J33" s="25">
        <f t="shared" si="11"/>
        <v>89.32038834951456</v>
      </c>
      <c r="K33" s="26">
        <v>92</v>
      </c>
      <c r="L33" s="50"/>
      <c r="M33" s="25"/>
      <c r="N33" s="64"/>
      <c r="O33" s="50"/>
      <c r="P33" s="25">
        <f aca="true" t="shared" si="17" ref="P33:P44">Q33/(1+$X33/100)</f>
        <v>100</v>
      </c>
      <c r="Q33" s="64">
        <v>103</v>
      </c>
      <c r="R33" s="55"/>
      <c r="S33" s="25">
        <f aca="true" t="shared" si="18" ref="S33:S44">T33/(1+$X33/100)</f>
        <v>104.85436893203884</v>
      </c>
      <c r="T33" s="87">
        <v>108</v>
      </c>
      <c r="U33" s="50"/>
      <c r="V33" s="88">
        <f t="shared" si="15"/>
        <v>106.50485436893204</v>
      </c>
      <c r="W33" s="88">
        <f t="shared" si="16"/>
        <v>109.7</v>
      </c>
      <c r="X33" s="85">
        <v>3</v>
      </c>
      <c r="Y33" s="96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19" ref="J34:J44">K34/(1+$X34/100)</f>
        <v>368.93203883495147</v>
      </c>
      <c r="K34" s="26">
        <v>380</v>
      </c>
      <c r="L34" s="55" t="s">
        <v>60</v>
      </c>
      <c r="M34" s="25">
        <f t="shared" si="12"/>
        <v>433.00970873786406</v>
      </c>
      <c r="N34" s="64">
        <v>446</v>
      </c>
      <c r="O34" s="55"/>
      <c r="P34" s="25">
        <f t="shared" si="17"/>
        <v>387.378640776699</v>
      </c>
      <c r="Q34" s="64">
        <v>399</v>
      </c>
      <c r="R34" s="55" t="s">
        <v>96</v>
      </c>
      <c r="S34" s="25">
        <f t="shared" si="18"/>
        <v>386.40776699029124</v>
      </c>
      <c r="T34" s="87">
        <v>398</v>
      </c>
      <c r="U34" s="50"/>
      <c r="V34" s="88">
        <f t="shared" si="15"/>
        <v>371.5533980582524</v>
      </c>
      <c r="W34" s="88">
        <f t="shared" si="16"/>
        <v>382.7</v>
      </c>
      <c r="X34" s="85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0"/>
        <v>145.63106796116506</v>
      </c>
      <c r="H35" s="36">
        <v>150</v>
      </c>
      <c r="I35" s="36"/>
      <c r="J35" s="25">
        <f t="shared" si="19"/>
        <v>174.75728155339806</v>
      </c>
      <c r="K35" s="36">
        <v>180</v>
      </c>
      <c r="L35" s="55"/>
      <c r="M35" s="25">
        <f t="shared" si="12"/>
        <v>200</v>
      </c>
      <c r="N35" s="64">
        <v>206</v>
      </c>
      <c r="O35" s="55"/>
      <c r="P35" s="25">
        <f t="shared" si="17"/>
        <v>154.36893203883494</v>
      </c>
      <c r="Q35" s="64">
        <v>159</v>
      </c>
      <c r="R35" s="55"/>
      <c r="S35" s="25">
        <f t="shared" si="18"/>
        <v>155.3398058252427</v>
      </c>
      <c r="T35" s="87">
        <v>160</v>
      </c>
      <c r="U35" s="50"/>
      <c r="V35" s="88">
        <f t="shared" si="15"/>
        <v>160.10591350397178</v>
      </c>
      <c r="W35" s="88">
        <f t="shared" si="16"/>
        <v>164.9090909090909</v>
      </c>
      <c r="X35" s="85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0"/>
        <v>145.63106796116506</v>
      </c>
      <c r="H36" s="36">
        <v>150</v>
      </c>
      <c r="I36" s="36"/>
      <c r="J36" s="25">
        <f t="shared" si="19"/>
        <v>113.59223300970874</v>
      </c>
      <c r="K36" s="26">
        <v>117</v>
      </c>
      <c r="L36" s="50"/>
      <c r="M36" s="25">
        <f aca="true" t="shared" si="20" ref="M36:M44">N36/(1+$X36/100)</f>
        <v>119.41747572815534</v>
      </c>
      <c r="N36" s="64">
        <v>123</v>
      </c>
      <c r="O36" s="50"/>
      <c r="P36" s="25">
        <f t="shared" si="17"/>
        <v>117.23300970873787</v>
      </c>
      <c r="Q36" s="64">
        <v>120.75</v>
      </c>
      <c r="R36" s="55"/>
      <c r="S36" s="25">
        <f t="shared" si="18"/>
        <v>99.02912621359224</v>
      </c>
      <c r="T36" s="87">
        <v>102</v>
      </c>
      <c r="U36" s="50"/>
      <c r="V36" s="88">
        <f t="shared" si="15"/>
        <v>120.23389232127096</v>
      </c>
      <c r="W36" s="88">
        <f t="shared" si="16"/>
        <v>123.8409090909091</v>
      </c>
      <c r="X36" s="85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0"/>
        <v>106.79611650485437</v>
      </c>
      <c r="H37" s="36">
        <v>110</v>
      </c>
      <c r="I37" s="36"/>
      <c r="J37" s="25">
        <f t="shared" si="19"/>
        <v>110.67961165048544</v>
      </c>
      <c r="K37" s="26">
        <v>114</v>
      </c>
      <c r="L37" s="50"/>
      <c r="M37" s="25">
        <f t="shared" si="20"/>
        <v>117.47572815533981</v>
      </c>
      <c r="N37" s="64">
        <v>121</v>
      </c>
      <c r="O37" s="50"/>
      <c r="P37" s="25">
        <f t="shared" si="17"/>
        <v>111.6504854368932</v>
      </c>
      <c r="Q37" s="64">
        <v>115</v>
      </c>
      <c r="R37" s="55"/>
      <c r="S37" s="25">
        <f t="shared" si="18"/>
        <v>106.79611650485437</v>
      </c>
      <c r="T37" s="87">
        <v>110</v>
      </c>
      <c r="U37" s="50"/>
      <c r="V37" s="88">
        <f t="shared" si="15"/>
        <v>115.75463371579876</v>
      </c>
      <c r="W37" s="88">
        <f t="shared" si="16"/>
        <v>119.22727272727273</v>
      </c>
      <c r="X37" s="85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0"/>
        <v>106.79611650485437</v>
      </c>
      <c r="H38" s="36">
        <v>110</v>
      </c>
      <c r="I38" s="36"/>
      <c r="J38" s="25">
        <f t="shared" si="19"/>
        <v>106.79611650485437</v>
      </c>
      <c r="K38" s="26">
        <v>110</v>
      </c>
      <c r="L38" s="50"/>
      <c r="M38" s="25">
        <f t="shared" si="20"/>
        <v>115.53398058252426</v>
      </c>
      <c r="N38" s="64">
        <v>119</v>
      </c>
      <c r="O38" s="50"/>
      <c r="P38" s="25">
        <f t="shared" si="17"/>
        <v>99.55501618122977</v>
      </c>
      <c r="Q38" s="64">
        <v>102.54166666666667</v>
      </c>
      <c r="R38" s="55"/>
      <c r="S38" s="25">
        <f t="shared" si="18"/>
        <v>103.88349514563106</v>
      </c>
      <c r="T38" s="87">
        <v>107</v>
      </c>
      <c r="U38" s="50"/>
      <c r="V38" s="88">
        <f t="shared" si="15"/>
        <v>105.34348337746395</v>
      </c>
      <c r="W38" s="88">
        <f t="shared" si="16"/>
        <v>108.50378787878789</v>
      </c>
      <c r="X38" s="85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0"/>
        <v>92.23300970873787</v>
      </c>
      <c r="H39" s="36">
        <v>95</v>
      </c>
      <c r="I39" s="36"/>
      <c r="J39" s="25">
        <f t="shared" si="19"/>
        <v>111.6504854368932</v>
      </c>
      <c r="K39" s="26">
        <v>115</v>
      </c>
      <c r="L39" s="50"/>
      <c r="M39" s="25">
        <f t="shared" si="20"/>
        <v>111.6504854368932</v>
      </c>
      <c r="N39" s="64">
        <v>115</v>
      </c>
      <c r="O39" s="50"/>
      <c r="P39" s="25">
        <f t="shared" si="17"/>
        <v>88.38996763754045</v>
      </c>
      <c r="Q39" s="64">
        <v>91.04166666666667</v>
      </c>
      <c r="R39" s="55"/>
      <c r="S39" s="25">
        <f t="shared" si="18"/>
        <v>95.14563106796116</v>
      </c>
      <c r="T39" s="87">
        <v>98</v>
      </c>
      <c r="U39" s="50"/>
      <c r="V39" s="88">
        <f t="shared" si="15"/>
        <v>94.17843483377465</v>
      </c>
      <c r="W39" s="88">
        <f t="shared" si="16"/>
        <v>97.00378787878786</v>
      </c>
      <c r="X39" s="85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0"/>
        <v>330.09708737864077</v>
      </c>
      <c r="H40" s="36">
        <v>340</v>
      </c>
      <c r="I40" s="36"/>
      <c r="J40" s="25">
        <f t="shared" si="19"/>
        <v>256.31067961165047</v>
      </c>
      <c r="K40" s="26">
        <v>264</v>
      </c>
      <c r="L40" s="55"/>
      <c r="M40" s="25">
        <f t="shared" si="20"/>
        <v>283.49514563106794</v>
      </c>
      <c r="N40" s="64">
        <v>292</v>
      </c>
      <c r="O40" s="55"/>
      <c r="P40" s="25">
        <f t="shared" si="17"/>
        <v>271.84466019417476</v>
      </c>
      <c r="Q40" s="64">
        <v>280</v>
      </c>
      <c r="R40" s="55"/>
      <c r="S40" s="25">
        <f t="shared" si="18"/>
        <v>274.75728155339806</v>
      </c>
      <c r="T40" s="87">
        <v>283</v>
      </c>
      <c r="U40" s="50"/>
      <c r="V40" s="88">
        <f t="shared" si="15"/>
        <v>250.93733451015004</v>
      </c>
      <c r="W40" s="88">
        <f t="shared" si="16"/>
        <v>258.4654545454545</v>
      </c>
      <c r="X40" s="89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0"/>
        <v>101.94174757281553</v>
      </c>
      <c r="H41" s="36">
        <v>105</v>
      </c>
      <c r="I41" s="36"/>
      <c r="J41" s="25">
        <f t="shared" si="19"/>
        <v>83.49514563106796</v>
      </c>
      <c r="K41" s="26">
        <v>86</v>
      </c>
      <c r="L41" s="50"/>
      <c r="M41" s="25">
        <f t="shared" si="20"/>
        <v>110.67961165048544</v>
      </c>
      <c r="N41" s="64">
        <v>114</v>
      </c>
      <c r="O41" s="25"/>
      <c r="P41" s="25">
        <f t="shared" si="17"/>
        <v>97.08737864077669</v>
      </c>
      <c r="Q41" s="64">
        <v>100</v>
      </c>
      <c r="R41" s="55"/>
      <c r="S41" s="25">
        <f t="shared" si="18"/>
        <v>97.08737864077669</v>
      </c>
      <c r="T41" s="87">
        <v>100</v>
      </c>
      <c r="U41" s="50"/>
      <c r="V41" s="88">
        <f t="shared" si="15"/>
        <v>91.17387466902031</v>
      </c>
      <c r="W41" s="88">
        <f t="shared" si="16"/>
        <v>93.9090909090909</v>
      </c>
      <c r="X41" s="85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0"/>
        <v>101.94174757281553</v>
      </c>
      <c r="H42" s="36">
        <v>105</v>
      </c>
      <c r="I42" s="36"/>
      <c r="J42" s="25">
        <f t="shared" si="19"/>
        <v>140.7766990291262</v>
      </c>
      <c r="K42" s="26">
        <v>145</v>
      </c>
      <c r="L42" s="50"/>
      <c r="M42" s="25">
        <f t="shared" si="20"/>
        <v>153.39805825242718</v>
      </c>
      <c r="N42" s="64">
        <v>158</v>
      </c>
      <c r="O42" s="50"/>
      <c r="P42" s="25">
        <f t="shared" si="17"/>
        <v>118.44660194174757</v>
      </c>
      <c r="Q42" s="64">
        <v>122</v>
      </c>
      <c r="R42" s="55"/>
      <c r="S42" s="25">
        <f t="shared" si="18"/>
        <v>128.15533980582524</v>
      </c>
      <c r="T42" s="87">
        <v>132</v>
      </c>
      <c r="U42" s="50"/>
      <c r="V42" s="88">
        <f t="shared" si="15"/>
        <v>117.91703442188877</v>
      </c>
      <c r="W42" s="88">
        <f t="shared" si="16"/>
        <v>121.45454545454545</v>
      </c>
      <c r="X42" s="85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0"/>
        <v>6.146788990825688</v>
      </c>
      <c r="H43" s="37">
        <v>6.7</v>
      </c>
      <c r="I43" s="37"/>
      <c r="J43" s="32">
        <f t="shared" si="19"/>
        <v>3.3944954128440368</v>
      </c>
      <c r="K43" s="65">
        <v>3.7</v>
      </c>
      <c r="L43" s="32"/>
      <c r="M43" s="32">
        <f t="shared" si="20"/>
        <v>4.128440366972477</v>
      </c>
      <c r="N43" s="66" t="s">
        <v>97</v>
      </c>
      <c r="O43" s="67"/>
      <c r="P43" s="32">
        <f t="shared" si="17"/>
        <v>3.256880733944954</v>
      </c>
      <c r="Q43" s="37">
        <v>3.55</v>
      </c>
      <c r="R43" s="90"/>
      <c r="S43" s="32">
        <f t="shared" si="18"/>
        <v>3.761467889908256</v>
      </c>
      <c r="T43" s="37">
        <v>4.1</v>
      </c>
      <c r="U43" s="32"/>
      <c r="V43" s="91">
        <f t="shared" si="15"/>
        <v>4.317764804003335</v>
      </c>
      <c r="W43" s="91">
        <f t="shared" si="16"/>
        <v>4.727</v>
      </c>
      <c r="X43" s="85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0"/>
        <v>0.8053097345132745</v>
      </c>
      <c r="H44" s="37">
        <v>0.91</v>
      </c>
      <c r="I44" s="37"/>
      <c r="J44" s="32">
        <f t="shared" si="19"/>
        <v>0.8849557522123894</v>
      </c>
      <c r="K44" s="65">
        <v>1</v>
      </c>
      <c r="L44" s="32"/>
      <c r="M44" s="32">
        <f t="shared" si="20"/>
        <v>0.9734513274336285</v>
      </c>
      <c r="N44" s="66" t="s">
        <v>98</v>
      </c>
      <c r="O44" s="67"/>
      <c r="P44" s="32">
        <f t="shared" si="17"/>
        <v>0.8318584070796461</v>
      </c>
      <c r="Q44" s="37">
        <v>0.94</v>
      </c>
      <c r="R44" s="92"/>
      <c r="S44" s="32">
        <f t="shared" si="18"/>
        <v>0.9734513274336285</v>
      </c>
      <c r="T44" s="37">
        <v>1.1</v>
      </c>
      <c r="U44" s="93"/>
      <c r="V44" s="94">
        <f t="shared" si="15"/>
        <v>0.9090909090909094</v>
      </c>
      <c r="W44" s="94">
        <f t="shared" si="16"/>
        <v>1.02</v>
      </c>
      <c r="X44" s="95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2023-09-12T02:15:49Z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7BDD715BE0DF4090879D550B91ED68C4</vt:lpwstr>
  </property>
</Properties>
</file>