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<sst xmlns="http://schemas.openxmlformats.org/spreadsheetml/2006/main" count="42" uniqueCount="29">
  <si>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2021年1-4月温州市全行业运输量完成情况表</t>
  </si>
  <si>
    <t>指标名称</t>
  </si>
  <si>
    <t>计算单位</t>
  </si>
  <si>
    <t>同比（±%）</t>
  </si>
  <si>
    <t>2021年1-4月</t>
  </si>
  <si>
    <t>2020年1-4月</t>
  </si>
  <si>
    <t>客运量合计</t>
  </si>
  <si>
    <t>万人</t>
  </si>
  <si>
    <t>旅客周转量合计</t>
  </si>
  <si>
    <t>万人公里</t>
  </si>
  <si>
    <t>其中：公路客运量</t>
  </si>
  <si>
    <t xml:space="preserve">      公路旅客周转量</t>
  </si>
  <si>
    <t xml:space="preserve">      水路客运量</t>
  </si>
  <si>
    <t xml:space="preserve">      水路旅客周转量</t>
  </si>
  <si>
    <t>货运量合计</t>
  </si>
  <si>
    <t>万吨</t>
  </si>
  <si>
    <t>货物周转量合计</t>
  </si>
  <si>
    <t>万吨公里</t>
  </si>
  <si>
    <t>其中：公路货运量</t>
  </si>
  <si>
    <t xml:space="preserve">      公路货物周转量</t>
  </si>
  <si>
    <t xml:space="preserve">      水路货运量</t>
  </si>
  <si>
    <t xml:space="preserve">      水路货物周转量</t>
  </si>
  <si>
    <t>公路运输总周转量</t>
  </si>
  <si>
    <t>水路运输总周转量</t>
  </si>
  <si>
    <t>公路水路运输总周转量</t>
  </si>
  <si>
    <t>港口集装箱吞吐量合计</t>
  </si>
  <si>
    <t>港口集装箱吞吐量</t>
  </si>
  <si>
    <t>TEU</t>
  </si>
  <si>
    <t>填表人：朱晨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</si>
</sst>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0.00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7"/>
      <name val="Small Fonts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/>
      <protection/>
    </xf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0" borderId="0">
      <alignment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/>
      <protection/>
    </xf>
    <xf numFmtId="0" fontId="45" fillId="16" borderId="0" applyNumberFormat="0" applyBorder="0" applyAlignment="0" applyProtection="0"/>
    <xf numFmtId="0" fontId="0" fillId="0" borderId="0">
      <alignment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37" fontId="20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37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57" fontId="3" fillId="33" borderId="11" xfId="85" applyNumberFormat="1" applyFont="1" applyFill="1" applyBorder="1" applyAlignment="1">
      <alignment horizontal="center" wrapText="1"/>
      <protection/>
    </xf>
    <xf numFmtId="0" fontId="3" fillId="33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justify" wrapText="1"/>
    </xf>
    <xf numFmtId="0" fontId="4" fillId="34" borderId="14" xfId="0" applyFont="1" applyFill="1" applyBorder="1" applyAlignment="1">
      <alignment horizontal="center" wrapText="1"/>
    </xf>
    <xf numFmtId="176" fontId="5" fillId="34" borderId="14" xfId="0" applyNumberFormat="1" applyFont="1" applyFill="1" applyBorder="1" applyAlignment="1">
      <alignment horizontal="right" wrapText="1"/>
    </xf>
    <xf numFmtId="176" fontId="5" fillId="34" borderId="14" xfId="0" applyNumberFormat="1" applyFont="1" applyFill="1" applyBorder="1" applyAlignment="1" applyProtection="1">
      <alignment horizontal="right" wrapText="1"/>
      <protection/>
    </xf>
    <xf numFmtId="176" fontId="5" fillId="34" borderId="15" xfId="0" applyNumberFormat="1" applyFont="1" applyFill="1" applyBorder="1" applyAlignment="1" applyProtection="1">
      <alignment horizontal="right" wrapText="1"/>
      <protection/>
    </xf>
    <xf numFmtId="0" fontId="4" fillId="0" borderId="13" xfId="0" applyFont="1" applyBorder="1" applyAlignment="1">
      <alignment horizontal="justify" wrapText="1"/>
    </xf>
    <xf numFmtId="0" fontId="4" fillId="0" borderId="14" xfId="0" applyFont="1" applyBorder="1" applyAlignment="1">
      <alignment horizontal="center" wrapText="1"/>
    </xf>
    <xf numFmtId="176" fontId="5" fillId="0" borderId="14" xfId="86" applyNumberFormat="1" applyFont="1" applyBorder="1" applyAlignment="1">
      <alignment horizontal="right" wrapText="1"/>
      <protection/>
    </xf>
    <xf numFmtId="176" fontId="5" fillId="0" borderId="14" xfId="0" applyNumberFormat="1" applyFont="1" applyBorder="1" applyAlignment="1">
      <alignment horizontal="right" wrapText="1"/>
    </xf>
    <xf numFmtId="176" fontId="5" fillId="0" borderId="15" xfId="0" applyNumberFormat="1" applyFont="1" applyFill="1" applyBorder="1" applyAlignment="1" applyProtection="1">
      <alignment horizontal="right" wrapText="1"/>
      <protection/>
    </xf>
    <xf numFmtId="176" fontId="5" fillId="35" borderId="14" xfId="86" applyNumberFormat="1" applyFont="1" applyFill="1" applyBorder="1" applyAlignment="1">
      <alignment horizontal="right" wrapText="1"/>
      <protection/>
    </xf>
    <xf numFmtId="176" fontId="5" fillId="35" borderId="14" xfId="0" applyNumberFormat="1" applyFont="1" applyFill="1" applyBorder="1" applyAlignment="1">
      <alignment horizontal="right" wrapText="1"/>
    </xf>
    <xf numFmtId="176" fontId="5" fillId="35" borderId="15" xfId="0" applyNumberFormat="1" applyFont="1" applyFill="1" applyBorder="1" applyAlignment="1" applyProtection="1">
      <alignment horizontal="right" wrapText="1"/>
      <protection/>
    </xf>
    <xf numFmtId="0" fontId="4" fillId="0" borderId="13" xfId="0" applyFont="1" applyFill="1" applyBorder="1" applyAlignment="1">
      <alignment horizontal="justify" wrapText="1"/>
    </xf>
    <xf numFmtId="0" fontId="4" fillId="0" borderId="14" xfId="0" applyFont="1" applyFill="1" applyBorder="1" applyAlignment="1">
      <alignment horizontal="center" wrapText="1"/>
    </xf>
    <xf numFmtId="176" fontId="5" fillId="35" borderId="14" xfId="0" applyNumberFormat="1" applyFont="1" applyFill="1" applyBorder="1" applyAlignment="1" applyProtection="1">
      <alignment horizontal="right" wrapText="1"/>
      <protection/>
    </xf>
    <xf numFmtId="0" fontId="5" fillId="36" borderId="13" xfId="31" applyFont="1" applyFill="1" applyBorder="1" applyAlignment="1">
      <alignment horizontal="justify" wrapText="1"/>
      <protection/>
    </xf>
    <xf numFmtId="0" fontId="4" fillId="36" borderId="14" xfId="31" applyFont="1" applyFill="1" applyBorder="1" applyAlignment="1">
      <alignment horizontal="center" wrapText="1"/>
      <protection/>
    </xf>
    <xf numFmtId="176" fontId="5" fillId="36" borderId="14" xfId="31" applyNumberFormat="1" applyFont="1" applyFill="1" applyBorder="1" applyAlignment="1">
      <alignment horizontal="right" wrapText="1"/>
      <protection/>
    </xf>
    <xf numFmtId="176" fontId="5" fillId="36" borderId="14" xfId="0" applyNumberFormat="1" applyFont="1" applyFill="1" applyBorder="1" applyAlignment="1" applyProtection="1">
      <alignment horizontal="right" wrapText="1"/>
      <protection/>
    </xf>
    <xf numFmtId="176" fontId="5" fillId="36" borderId="15" xfId="0" applyNumberFormat="1" applyFont="1" applyFill="1" applyBorder="1" applyAlignment="1" applyProtection="1">
      <alignment horizontal="right" wrapText="1"/>
      <protection/>
    </xf>
    <xf numFmtId="0" fontId="3" fillId="0" borderId="14" xfId="0" applyFont="1" applyFill="1" applyBorder="1" applyAlignment="1">
      <alignment horizontal="justify" wrapText="1"/>
    </xf>
    <xf numFmtId="0" fontId="4" fillId="0" borderId="14" xfId="31" applyFont="1" applyFill="1" applyBorder="1" applyAlignment="1">
      <alignment horizontal="center" wrapText="1"/>
      <protection/>
    </xf>
    <xf numFmtId="176" fontId="5" fillId="0" borderId="14" xfId="31" applyNumberFormat="1" applyFont="1" applyFill="1" applyBorder="1" applyAlignment="1">
      <alignment horizontal="center" wrapText="1"/>
      <protection/>
    </xf>
    <xf numFmtId="176" fontId="5" fillId="0" borderId="14" xfId="31" applyNumberFormat="1" applyFont="1" applyFill="1" applyBorder="1" applyAlignment="1">
      <alignment horizontal="right" wrapText="1"/>
      <protection/>
    </xf>
    <xf numFmtId="0" fontId="3" fillId="34" borderId="14" xfId="0" applyFont="1" applyFill="1" applyBorder="1" applyAlignment="1">
      <alignment horizontal="justify" wrapText="1"/>
    </xf>
    <xf numFmtId="177" fontId="5" fillId="34" borderId="14" xfId="86" applyNumberFormat="1" applyFont="1" applyFill="1" applyBorder="1" applyAlignment="1">
      <alignment horizontal="right" wrapText="1"/>
      <protection/>
    </xf>
    <xf numFmtId="176" fontId="5" fillId="34" borderId="14" xfId="86" applyNumberFormat="1" applyFont="1" applyFill="1" applyBorder="1" applyAlignment="1">
      <alignment horizontal="right" wrapText="1"/>
      <protection/>
    </xf>
    <xf numFmtId="0" fontId="3" fillId="34" borderId="16" xfId="0" applyFont="1" applyFill="1" applyBorder="1" applyAlignment="1">
      <alignment horizontal="justify" wrapText="1"/>
    </xf>
    <xf numFmtId="0" fontId="4" fillId="34" borderId="17" xfId="0" applyFont="1" applyFill="1" applyBorder="1" applyAlignment="1">
      <alignment horizontal="center" wrapText="1"/>
    </xf>
    <xf numFmtId="177" fontId="5" fillId="34" borderId="17" xfId="0" applyNumberFormat="1" applyFont="1" applyFill="1" applyBorder="1" applyAlignment="1">
      <alignment horizontal="right" wrapText="1"/>
    </xf>
    <xf numFmtId="177" fontId="5" fillId="34" borderId="17" xfId="86" applyNumberFormat="1" applyFont="1" applyFill="1" applyBorder="1" applyAlignment="1">
      <alignment horizontal="right" wrapText="1"/>
      <protection/>
    </xf>
    <xf numFmtId="176" fontId="5" fillId="34" borderId="17" xfId="86" applyNumberFormat="1" applyFont="1" applyFill="1" applyBorder="1" applyAlignment="1">
      <alignment horizontal="right" wrapText="1"/>
      <protection/>
    </xf>
    <xf numFmtId="0" fontId="0" fillId="35" borderId="0" xfId="0" applyFill="1" applyAlignment="1">
      <alignment/>
    </xf>
  </cellXfs>
  <cellStyles count="159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3 4 3" xfId="21"/>
    <cellStyle name="Comma [0]" xfId="22"/>
    <cellStyle name="40% - 强调文字颜色 3" xfId="23"/>
    <cellStyle name="差" xfId="24"/>
    <cellStyle name="常规 7 3" xfId="25"/>
    <cellStyle name="Comma" xfId="26"/>
    <cellStyle name="60% - 强调文字颜色 3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常规 6 5" xfId="35"/>
    <cellStyle name="常规 4 4 3" xfId="36"/>
    <cellStyle name="警告文本" xfId="37"/>
    <cellStyle name="常规 5 2" xfId="38"/>
    <cellStyle name="标题" xfId="39"/>
    <cellStyle name="常规 12" xfId="40"/>
    <cellStyle name="解释性文本" xfId="41"/>
    <cellStyle name="标题 1" xfId="42"/>
    <cellStyle name="常规 5 2 2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常规 8 3" xfId="51"/>
    <cellStyle name="20% - 强调文字颜色 6" xfId="52"/>
    <cellStyle name="强调文字颜色 2" xfId="53"/>
    <cellStyle name="链接单元格" xfId="54"/>
    <cellStyle name="常规 2 2 3 3" xfId="55"/>
    <cellStyle name="汇总" xfId="56"/>
    <cellStyle name="好" xfId="57"/>
    <cellStyle name="常规 3 2 6" xfId="58"/>
    <cellStyle name="适中" xfId="59"/>
    <cellStyle name="常规 8 2" xfId="60"/>
    <cellStyle name="20% - 强调文字颜色 5" xfId="61"/>
    <cellStyle name="强调文字颜色 1" xfId="62"/>
    <cellStyle name="常规 2 2 2" xfId="63"/>
    <cellStyle name="20% - 强调文字颜色 1" xfId="64"/>
    <cellStyle name="40% - 强调文字颜色 1" xfId="65"/>
    <cellStyle name="常规 2 2 3" xfId="66"/>
    <cellStyle name="20% - 强调文字颜色 2" xfId="67"/>
    <cellStyle name="40% - 强调文字颜色 2" xfId="68"/>
    <cellStyle name="千位分隔[0] 2" xfId="69"/>
    <cellStyle name="强调文字颜色 3" xfId="70"/>
    <cellStyle name="强调文字颜色 4" xfId="71"/>
    <cellStyle name="常规 2 2 5" xfId="72"/>
    <cellStyle name="no dec" xfId="73"/>
    <cellStyle name="20% - 强调文字颜色 4" xfId="74"/>
    <cellStyle name="40% - 强调文字颜色 4" xfId="75"/>
    <cellStyle name="强调文字颜色 5" xfId="76"/>
    <cellStyle name="常规 2 2" xfId="77"/>
    <cellStyle name="40% - 强调文字颜色 5" xfId="78"/>
    <cellStyle name="60% - 强调文字颜色 5" xfId="79"/>
    <cellStyle name="强调文字颜色 6" xfId="80"/>
    <cellStyle name="常规 10" xfId="81"/>
    <cellStyle name="40% - 强调文字颜色 6" xfId="82"/>
    <cellStyle name="60% - 强调文字颜色 6" xfId="83"/>
    <cellStyle name="Normal_321st" xfId="84"/>
    <cellStyle name="常规 11" xfId="85"/>
    <cellStyle name="常规 13" xfId="86"/>
    <cellStyle name="常规 2" xfId="87"/>
    <cellStyle name="常规 2 2 3 2" xfId="88"/>
    <cellStyle name="常规 2 2 6" xfId="89"/>
    <cellStyle name="常规 2 2 7" xfId="90"/>
    <cellStyle name="常规 2 3" xfId="91"/>
    <cellStyle name="常规 2 3 2" xfId="92"/>
    <cellStyle name="常规 2 3 3" xfId="93"/>
    <cellStyle name="常规 2 3 4" xfId="94"/>
    <cellStyle name="常规 2 3 5" xfId="95"/>
    <cellStyle name="常规 2 4" xfId="96"/>
    <cellStyle name="常规 2 4 2" xfId="97"/>
    <cellStyle name="常规 2 4 3" xfId="98"/>
    <cellStyle name="常规 2 5" xfId="99"/>
    <cellStyle name="常规 2 6" xfId="100"/>
    <cellStyle name="常规 2 7" xfId="101"/>
    <cellStyle name="常规 2 8" xfId="102"/>
    <cellStyle name="常规 3" xfId="103"/>
    <cellStyle name="常规 3 2" xfId="104"/>
    <cellStyle name="常规 3 2 2" xfId="105"/>
    <cellStyle name="常规 3 2 2 2" xfId="106"/>
    <cellStyle name="常规 3 2 3" xfId="107"/>
    <cellStyle name="常规 3 2 3 2" xfId="108"/>
    <cellStyle name="常规 3 2 3 3" xfId="109"/>
    <cellStyle name="常规 3 2 4" xfId="110"/>
    <cellStyle name="常规 3 2 5" xfId="111"/>
    <cellStyle name="常规 3 2 7" xfId="112"/>
    <cellStyle name="常规 3 3" xfId="113"/>
    <cellStyle name="常规 3 3 2" xfId="114"/>
    <cellStyle name="常规 3 4" xfId="115"/>
    <cellStyle name="常规 3 4 2" xfId="116"/>
    <cellStyle name="常规 3 5" xfId="117"/>
    <cellStyle name="常规 3 6" xfId="118"/>
    <cellStyle name="常规 3 7" xfId="119"/>
    <cellStyle name="常规 3 8" xfId="120"/>
    <cellStyle name="常规 4" xfId="121"/>
    <cellStyle name="常规 4 2" xfId="122"/>
    <cellStyle name="常规 4 4" xfId="123"/>
    <cellStyle name="常规 4 2 2" xfId="124"/>
    <cellStyle name="常规 6 4" xfId="125"/>
    <cellStyle name="常规 4 4 2" xfId="126"/>
    <cellStyle name="常规 4 2 2 2" xfId="127"/>
    <cellStyle name="常规 4 5" xfId="128"/>
    <cellStyle name="常规 4 2 3" xfId="129"/>
    <cellStyle name="常规 7 4" xfId="130"/>
    <cellStyle name="常规 4 2 3 2" xfId="131"/>
    <cellStyle name="常规 7 5" xfId="132"/>
    <cellStyle name="常规 4 2 3 3" xfId="133"/>
    <cellStyle name="常规 4 6" xfId="134"/>
    <cellStyle name="常规 4 2 4" xfId="135"/>
    <cellStyle name="常规 4 7" xfId="136"/>
    <cellStyle name="常规 4 2 5" xfId="137"/>
    <cellStyle name="常规 4 8" xfId="138"/>
    <cellStyle name="常规 4 2 6" xfId="139"/>
    <cellStyle name="常规 4 2 7" xfId="140"/>
    <cellStyle name="常规 4 3" xfId="141"/>
    <cellStyle name="常规 5 4" xfId="142"/>
    <cellStyle name="常规 4 3 2" xfId="143"/>
    <cellStyle name="常规 5" xfId="144"/>
    <cellStyle name="常规 5 3" xfId="145"/>
    <cellStyle name="常规 5 3 2" xfId="146"/>
    <cellStyle name="常规 5 3 3" xfId="147"/>
    <cellStyle name="常规 5 5" xfId="148"/>
    <cellStyle name="常规 5 6" xfId="149"/>
    <cellStyle name="常规 5 7" xfId="150"/>
    <cellStyle name="常规 6 2" xfId="151"/>
    <cellStyle name="常规 6 2 2" xfId="152"/>
    <cellStyle name="常规 6 3" xfId="153"/>
    <cellStyle name="常规 6 3 2" xfId="154"/>
    <cellStyle name="常规 6 3 3" xfId="155"/>
    <cellStyle name="常规 6 6" xfId="156"/>
    <cellStyle name="常规 6 7" xfId="157"/>
    <cellStyle name="常规 7" xfId="158"/>
    <cellStyle name="常规 7 2" xfId="159"/>
    <cellStyle name="常规 8" xfId="160"/>
    <cellStyle name="常规 9" xfId="161"/>
    <cellStyle name="常规 9 2" xfId="162"/>
    <cellStyle name="常规 9 3" xfId="163"/>
    <cellStyle name="千位分隔[0] 2 2" xfId="164"/>
    <cellStyle name="千位分隔[0] 2 2 2" xfId="165"/>
    <cellStyle name="千位分隔[0] 2 3" xfId="166"/>
    <cellStyle name="千位分隔[0] 2 3 2" xfId="167"/>
    <cellStyle name="千位分隔[0] 2 3 3" xfId="168"/>
    <cellStyle name="千位分隔[0] 2 4" xfId="169"/>
    <cellStyle name="千位分隔[0] 2 5" xfId="170"/>
    <cellStyle name="千位分隔[0] 2 6" xfId="171"/>
    <cellStyle name="千位分隔[0] 2 7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18" sqref="A18:IV18"/>
    </sheetView>
  </sheetViews>
  <sheetFormatPr defaultColWidth="9.00390625" defaultRowHeight="14.25"/>
  <cols>
    <col min="1" max="1" width="18.625" style="0" customWidth="1"/>
    <col min="2" max="2" width="8.50390625" style="0" bestFit="1" customWidth="1"/>
    <col min="3" max="3" width="9.50390625" style="0" customWidth="1"/>
    <col min="4" max="4" width="10.00390625" style="0" customWidth="1"/>
    <col min="5" max="5" width="11.125" style="0" customWidth="1"/>
    <col min="6" max="6" width="11.25390625" style="0" customWidth="1"/>
    <col min="7" max="7" width="11.875" style="0" customWidth="1"/>
    <col min="8" max="8" width="9.25390625" style="0" customWidth="1"/>
  </cols>
  <sheetData>
    <row r="1" spans="1:8" ht="14.25">
      <c r="A1" s="2" t="s">
        <v>0</v>
      </c>
      <c r="B1" s="2"/>
      <c r="C1" s="2"/>
      <c r="D1" s="2"/>
      <c r="E1" s="2"/>
      <c r="F1" s="2"/>
      <c r="G1" s="2"/>
      <c r="H1" s="2"/>
    </row>
    <row r="2" spans="1:8" ht="25.5">
      <c r="A2" s="3" t="s">
        <v>1</v>
      </c>
      <c r="B2" s="4" t="s">
        <v>2</v>
      </c>
      <c r="C2" s="5">
        <v>44287</v>
      </c>
      <c r="D2" s="5">
        <v>43922</v>
      </c>
      <c r="E2" s="4" t="s">
        <v>3</v>
      </c>
      <c r="F2" s="5" t="s">
        <v>4</v>
      </c>
      <c r="G2" s="5" t="s">
        <v>5</v>
      </c>
      <c r="H2" s="6" t="s">
        <v>3</v>
      </c>
    </row>
    <row r="3" spans="1:8" ht="25.5" customHeight="1">
      <c r="A3" s="7" t="s">
        <v>6</v>
      </c>
      <c r="B3" s="8" t="s">
        <v>7</v>
      </c>
      <c r="C3" s="9">
        <f>C5+C7</f>
        <v>350.0344</v>
      </c>
      <c r="D3" s="9">
        <f>D5+D7</f>
        <v>476.8984</v>
      </c>
      <c r="E3" s="9">
        <f aca="true" t="shared" si="0" ref="E3:E17">(C3/D3-1)*100</f>
        <v>-26.601892562440966</v>
      </c>
      <c r="F3" s="10">
        <f>F5+F7</f>
        <v>2230.4525</v>
      </c>
      <c r="G3" s="10">
        <f>G5+G7</f>
        <v>2430.7007</v>
      </c>
      <c r="H3" s="11">
        <f aca="true" t="shared" si="1" ref="H3:H17">(F3/G3-1)*100</f>
        <v>-8.238291123213981</v>
      </c>
    </row>
    <row r="4" spans="1:8" ht="25.5" customHeight="1">
      <c r="A4" s="7" t="s">
        <v>8</v>
      </c>
      <c r="B4" s="8" t="s">
        <v>9</v>
      </c>
      <c r="C4" s="9">
        <f>C6+C8</f>
        <v>28038.9519</v>
      </c>
      <c r="D4" s="9">
        <f>D6+D8</f>
        <v>19809.0952</v>
      </c>
      <c r="E4" s="9">
        <f t="shared" si="0"/>
        <v>41.54584859585106</v>
      </c>
      <c r="F4" s="10">
        <f>F6+F8</f>
        <v>122271.4053</v>
      </c>
      <c r="G4" s="10">
        <f>G6+G8</f>
        <v>141855.3076</v>
      </c>
      <c r="H4" s="11">
        <f t="shared" si="1"/>
        <v>-13.805547801723561</v>
      </c>
    </row>
    <row r="5" spans="1:8" ht="22.5" customHeight="1">
      <c r="A5" s="12" t="s">
        <v>10</v>
      </c>
      <c r="B5" s="13" t="s">
        <v>7</v>
      </c>
      <c r="C5" s="14">
        <v>348</v>
      </c>
      <c r="D5" s="14">
        <v>476</v>
      </c>
      <c r="E5" s="15">
        <f t="shared" si="0"/>
        <v>-26.890756302521012</v>
      </c>
      <c r="F5" s="14">
        <v>2225</v>
      </c>
      <c r="G5" s="14">
        <v>2429</v>
      </c>
      <c r="H5" s="16">
        <f t="shared" si="1"/>
        <v>-8.398517908604363</v>
      </c>
    </row>
    <row r="6" spans="1:8" ht="22.5" customHeight="1">
      <c r="A6" s="12" t="s">
        <v>11</v>
      </c>
      <c r="B6" s="13" t="s">
        <v>9</v>
      </c>
      <c r="C6" s="14">
        <v>27952</v>
      </c>
      <c r="D6" s="14">
        <v>19757</v>
      </c>
      <c r="E6" s="15">
        <f t="shared" si="0"/>
        <v>41.47896947917194</v>
      </c>
      <c r="F6" s="14">
        <v>122087</v>
      </c>
      <c r="G6" s="14">
        <v>141763</v>
      </c>
      <c r="H6" s="16">
        <f t="shared" si="1"/>
        <v>-13.879503114352831</v>
      </c>
    </row>
    <row r="7" spans="1:9" ht="22.5" customHeight="1">
      <c r="A7" s="12" t="s">
        <v>12</v>
      </c>
      <c r="B7" s="13" t="s">
        <v>7</v>
      </c>
      <c r="C7" s="17">
        <v>2.0343999999999998</v>
      </c>
      <c r="D7" s="17">
        <v>0.8984</v>
      </c>
      <c r="E7" s="18">
        <f t="shared" si="0"/>
        <v>126.44701691896705</v>
      </c>
      <c r="F7" s="17">
        <v>5.4525</v>
      </c>
      <c r="G7" s="17">
        <v>1.7007</v>
      </c>
      <c r="H7" s="19">
        <f t="shared" si="1"/>
        <v>220.6032810019404</v>
      </c>
      <c r="I7" s="40"/>
    </row>
    <row r="8" spans="1:9" ht="22.5" customHeight="1">
      <c r="A8" s="12" t="s">
        <v>13</v>
      </c>
      <c r="B8" s="13" t="s">
        <v>9</v>
      </c>
      <c r="C8" s="17">
        <v>86.9519</v>
      </c>
      <c r="D8" s="17">
        <v>52.095200000000006</v>
      </c>
      <c r="E8" s="18">
        <f t="shared" si="0"/>
        <v>66.90961931233585</v>
      </c>
      <c r="F8" s="17">
        <v>184.4053</v>
      </c>
      <c r="G8" s="17">
        <v>92.3076</v>
      </c>
      <c r="H8" s="19">
        <f t="shared" si="1"/>
        <v>99.77260810594146</v>
      </c>
      <c r="I8" s="40"/>
    </row>
    <row r="9" spans="1:8" ht="25.5" customHeight="1">
      <c r="A9" s="7" t="s">
        <v>14</v>
      </c>
      <c r="B9" s="8" t="s">
        <v>15</v>
      </c>
      <c r="C9" s="9">
        <f>C11+C13</f>
        <v>1935.3316</v>
      </c>
      <c r="D9" s="9">
        <f>D11+D13</f>
        <v>1442.8958</v>
      </c>
      <c r="E9" s="9">
        <f t="shared" si="0"/>
        <v>34.12829949328289</v>
      </c>
      <c r="F9" s="10">
        <f>F11+F13</f>
        <v>6156.5296</v>
      </c>
      <c r="G9" s="10">
        <f>G11+G13</f>
        <v>4279.4269</v>
      </c>
      <c r="H9" s="11">
        <f t="shared" si="1"/>
        <v>43.86341311262962</v>
      </c>
    </row>
    <row r="10" spans="1:8" ht="25.5" customHeight="1">
      <c r="A10" s="7" t="s">
        <v>16</v>
      </c>
      <c r="B10" s="8" t="s">
        <v>17</v>
      </c>
      <c r="C10" s="9">
        <f>C12+C14</f>
        <v>532319.7042</v>
      </c>
      <c r="D10" s="9">
        <f>D12+D14</f>
        <v>443174.8845</v>
      </c>
      <c r="E10" s="9">
        <f t="shared" si="0"/>
        <v>20.115043252185938</v>
      </c>
      <c r="F10" s="10">
        <f>F12+F14</f>
        <v>1873917.7728999997</v>
      </c>
      <c r="G10" s="10">
        <f>G12+G14</f>
        <v>1378663.4623999998</v>
      </c>
      <c r="H10" s="11">
        <f t="shared" si="1"/>
        <v>35.922784929532625</v>
      </c>
    </row>
    <row r="11" spans="1:8" ht="22.5" customHeight="1">
      <c r="A11" s="12" t="s">
        <v>18</v>
      </c>
      <c r="B11" s="13" t="s">
        <v>15</v>
      </c>
      <c r="C11" s="15">
        <v>1422</v>
      </c>
      <c r="D11" s="15">
        <v>1089</v>
      </c>
      <c r="E11" s="15">
        <f t="shared" si="0"/>
        <v>30.578512396694222</v>
      </c>
      <c r="F11" s="15">
        <v>4423</v>
      </c>
      <c r="G11" s="15">
        <v>3170</v>
      </c>
      <c r="H11" s="16">
        <f t="shared" si="1"/>
        <v>39.52681388012618</v>
      </c>
    </row>
    <row r="12" spans="1:8" ht="22.5" customHeight="1">
      <c r="A12" s="12" t="s">
        <v>19</v>
      </c>
      <c r="B12" s="13" t="s">
        <v>17</v>
      </c>
      <c r="C12" s="15">
        <v>113172</v>
      </c>
      <c r="D12" s="15">
        <v>96126</v>
      </c>
      <c r="E12" s="15">
        <f t="shared" si="0"/>
        <v>17.732975469696033</v>
      </c>
      <c r="F12" s="15">
        <v>380531</v>
      </c>
      <c r="G12" s="15">
        <v>276193</v>
      </c>
      <c r="H12" s="16">
        <f t="shared" si="1"/>
        <v>37.77720651863008</v>
      </c>
    </row>
    <row r="13" spans="1:8" s="1" customFormat="1" ht="25.5" customHeight="1">
      <c r="A13" s="20" t="s">
        <v>20</v>
      </c>
      <c r="B13" s="21" t="s">
        <v>15</v>
      </c>
      <c r="C13" s="18">
        <v>513.3316</v>
      </c>
      <c r="D13" s="18">
        <v>353.8958</v>
      </c>
      <c r="E13" s="18">
        <f t="shared" si="0"/>
        <v>45.051622539741906</v>
      </c>
      <c r="F13" s="22">
        <v>1733.5295999999998</v>
      </c>
      <c r="G13" s="22">
        <v>1109.4269000000002</v>
      </c>
      <c r="H13" s="19">
        <f t="shared" si="1"/>
        <v>56.25451302830313</v>
      </c>
    </row>
    <row r="14" spans="1:8" s="1" customFormat="1" ht="25.5" customHeight="1">
      <c r="A14" s="20" t="s">
        <v>21</v>
      </c>
      <c r="B14" s="21" t="s">
        <v>17</v>
      </c>
      <c r="C14" s="18">
        <v>419147.70420000004</v>
      </c>
      <c r="D14" s="18">
        <v>347048.8845</v>
      </c>
      <c r="E14" s="18">
        <f t="shared" si="0"/>
        <v>20.774831131894935</v>
      </c>
      <c r="F14" s="22">
        <v>1493386.7728999997</v>
      </c>
      <c r="G14" s="22">
        <v>1102470.4623999998</v>
      </c>
      <c r="H14" s="19">
        <f t="shared" si="1"/>
        <v>35.458211701110145</v>
      </c>
    </row>
    <row r="15" spans="1:8" ht="25.5" customHeight="1">
      <c r="A15" s="23" t="s">
        <v>22</v>
      </c>
      <c r="B15" s="24" t="s">
        <v>17</v>
      </c>
      <c r="C15" s="25">
        <f>C6/10+C12</f>
        <v>115967.2</v>
      </c>
      <c r="D15" s="25">
        <f>D6/10+D12</f>
        <v>98101.7</v>
      </c>
      <c r="E15" s="25">
        <f t="shared" si="0"/>
        <v>18.21120327170682</v>
      </c>
      <c r="F15" s="26">
        <f>F6/10+F12</f>
        <v>392739.7</v>
      </c>
      <c r="G15" s="26">
        <f>G6/10+G12</f>
        <v>290369.3</v>
      </c>
      <c r="H15" s="27">
        <f t="shared" si="1"/>
        <v>35.255242203635184</v>
      </c>
    </row>
    <row r="16" spans="1:8" ht="25.5" customHeight="1">
      <c r="A16" s="23" t="s">
        <v>23</v>
      </c>
      <c r="B16" s="24" t="s">
        <v>17</v>
      </c>
      <c r="C16" s="25">
        <f>C8/2+C14</f>
        <v>419191.18015000003</v>
      </c>
      <c r="D16" s="25">
        <f>D8/2+D14</f>
        <v>347074.9321</v>
      </c>
      <c r="E16" s="25">
        <f t="shared" si="0"/>
        <v>20.778293498080046</v>
      </c>
      <c r="F16" s="26">
        <f>F8/2+F14</f>
        <v>1493478.9755499999</v>
      </c>
      <c r="G16" s="26">
        <f>G8/2+G14</f>
        <v>1102516.6161999998</v>
      </c>
      <c r="H16" s="27">
        <f t="shared" si="1"/>
        <v>35.46090404492175</v>
      </c>
    </row>
    <row r="17" spans="1:8" ht="25.5" customHeight="1">
      <c r="A17" s="23" t="s">
        <v>24</v>
      </c>
      <c r="B17" s="24" t="s">
        <v>17</v>
      </c>
      <c r="C17" s="25">
        <f>C15+C16</f>
        <v>535158.38015</v>
      </c>
      <c r="D17" s="25">
        <f>D15+D16</f>
        <v>445176.6321</v>
      </c>
      <c r="E17" s="25">
        <f t="shared" si="0"/>
        <v>20.212594633625656</v>
      </c>
      <c r="F17" s="26">
        <f>F15+F16</f>
        <v>1886218.6755499998</v>
      </c>
      <c r="G17" s="26">
        <f>G15+G16</f>
        <v>1392885.9161999999</v>
      </c>
      <c r="H17" s="27">
        <f t="shared" si="1"/>
        <v>35.418030551696944</v>
      </c>
    </row>
    <row r="18" spans="1:8" s="1" customFormat="1" ht="12.75" customHeight="1">
      <c r="A18" s="28"/>
      <c r="B18" s="29"/>
      <c r="C18" s="30"/>
      <c r="D18" s="30"/>
      <c r="E18" s="30"/>
      <c r="F18" s="31"/>
      <c r="G18" s="31"/>
      <c r="H18" s="16"/>
    </row>
    <row r="19" spans="1:8" ht="23.25" customHeight="1">
      <c r="A19" s="32" t="s">
        <v>25</v>
      </c>
      <c r="B19" s="8" t="s">
        <v>15</v>
      </c>
      <c r="C19" s="9">
        <v>736.47</v>
      </c>
      <c r="D19" s="9">
        <v>632.48</v>
      </c>
      <c r="E19" s="9">
        <f>(C19/D19-1)*100</f>
        <v>16.44162661269921</v>
      </c>
      <c r="F19" s="33">
        <v>2252.28</v>
      </c>
      <c r="G19" s="34">
        <v>1914.67</v>
      </c>
      <c r="H19" s="11">
        <f>(F19/G19-1)*100</f>
        <v>17.63280356406065</v>
      </c>
    </row>
    <row r="20" spans="1:8" ht="28.5" customHeight="1">
      <c r="A20" s="35" t="s">
        <v>26</v>
      </c>
      <c r="B20" s="36" t="s">
        <v>27</v>
      </c>
      <c r="C20" s="37">
        <v>87673.25</v>
      </c>
      <c r="D20" s="37">
        <v>75243</v>
      </c>
      <c r="E20" s="9">
        <f>(C20/D20-1)*100</f>
        <v>16.520141408503108</v>
      </c>
      <c r="F20" s="38">
        <v>314910.75</v>
      </c>
      <c r="G20" s="39">
        <v>233681.25</v>
      </c>
      <c r="H20" s="11">
        <f>(F20/G20-1)*100</f>
        <v>34.76081200353045</v>
      </c>
    </row>
    <row r="22" ht="14.25">
      <c r="A22" t="s">
        <v>28</v>
      </c>
    </row>
  </sheetData>
  <sheetProtection/>
  <mergeCells count="1">
    <mergeCell ref="A1:H1"/>
  </mergeCells>
  <printOptions/>
  <pageMargins left="0.84" right="0.75" top="0.71" bottom="0.23999999999999996" header="0.5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panq</cp:lastModifiedBy>
  <cp:lastPrinted>2018-07-03T03:13:24Z</cp:lastPrinted>
  <dcterms:created xsi:type="dcterms:W3CDTF">1996-12-17T01:32:42Z</dcterms:created>
  <dcterms:modified xsi:type="dcterms:W3CDTF">2021-05-31T03:21:54Z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BBB7EF71E73E402086E95B3574ED5BD3</vt:lpwstr>
  </property>
  <property fmtid="{D5CDD505-2E9C-101B-9397-08002B2CF9AE}" pid="4" name="KSOProductBuildV">
    <vt:lpwstr>2052-11.1.0.10495</vt:lpwstr>
  </property>
</Properties>
</file>