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85" activeTab="1"/>
  </bookViews>
  <sheets>
    <sheet name="浙江s" sheetId="1" r:id="rId1"/>
    <sheet name="温州s" sheetId="2" r:id="rId2"/>
  </sheets>
  <definedNames>
    <definedName name="_xlnm.Print_Area" localSheetId="1">'温州s'!$A$1:$Y$45</definedName>
    <definedName name="_xlnm.Print_Area" localSheetId="0">'浙江s'!$A$1:$S$49</definedName>
  </definedNames>
  <calcPr fullCalcOnLoad="1"/>
</workbook>
</file>

<file path=xl/sharedStrings.xml><?xml version="1.0" encoding="utf-8"?>
<sst xmlns="http://schemas.openxmlformats.org/spreadsheetml/2006/main" count="352" uniqueCount="99">
  <si>
    <t>2018年四季度浙江省交通工程主要材料平均价格汇总表(含税)</t>
  </si>
  <si>
    <t>-</t>
  </si>
  <si>
    <t>序号</t>
  </si>
  <si>
    <t>材料类别</t>
  </si>
  <si>
    <t>材料名称</t>
  </si>
  <si>
    <t>代号</t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</si>
  <si>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</si>
  <si>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</si>
  <si>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</si>
  <si>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</si>
  <si>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</si>
  <si>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</si>
  <si>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</si>
  <si>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</si>
  <si>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税率%</t>
  </si>
  <si>
    <t>除税信息价</t>
  </si>
  <si>
    <t>含税信息价</t>
  </si>
  <si>
    <t>木材</t>
  </si>
  <si>
    <t>原木</t>
  </si>
  <si>
    <t>混合规格</t>
  </si>
  <si>
    <r>
      <t>m</t>
    </r>
    <r>
      <rPr>
        <vertAlign val="superscript"/>
        <sz val="10.5"/>
        <rFont val="仿宋_GB2312"/>
        <family val="3"/>
      </rPr>
      <t>3</t>
    </r>
  </si>
  <si>
    <t>锯材</t>
  </si>
  <si>
    <t>枋材、板材混合规格</t>
  </si>
  <si>
    <t>结合料</t>
  </si>
  <si>
    <t>生石灰</t>
  </si>
  <si>
    <t>t</t>
  </si>
  <si>
    <t>粉煤灰</t>
  </si>
  <si>
    <t>砂
石
料</t>
  </si>
  <si>
    <t>宕渣</t>
  </si>
  <si>
    <t>堆方</t>
  </si>
  <si>
    <t>m3</t>
  </si>
  <si>
    <t>中粗砂</t>
  </si>
  <si>
    <t>机制砂</t>
  </si>
  <si>
    <t>砂砾</t>
  </si>
  <si>
    <t>沥青路面碎石</t>
  </si>
  <si>
    <t>1.5-3.5cm玄武岩</t>
  </si>
  <si>
    <t>1.5-3.5cm</t>
  </si>
  <si>
    <t>碎石2cm</t>
  </si>
  <si>
    <t>最大粒径2cm堆方</t>
  </si>
  <si>
    <t>碎石4cm</t>
  </si>
  <si>
    <t>最大粒径4cm堆方</t>
  </si>
  <si>
    <t>碎石</t>
  </si>
  <si>
    <t>未筛分碎石统料</t>
  </si>
  <si>
    <t>石屑</t>
  </si>
  <si>
    <t>粒径小于0.8cm堆方</t>
  </si>
  <si>
    <t>矿粉</t>
  </si>
  <si>
    <t>＜0.074mm</t>
  </si>
  <si>
    <t>片石</t>
  </si>
  <si>
    <t>码方</t>
  </si>
  <si>
    <t>块石</t>
  </si>
  <si>
    <t>料石</t>
  </si>
  <si>
    <t>水电</t>
  </si>
  <si>
    <t>水</t>
  </si>
  <si>
    <t>自来水</t>
  </si>
  <si>
    <t>电</t>
  </si>
  <si>
    <t>工业用电</t>
  </si>
  <si>
    <t>kw·h</t>
  </si>
  <si>
    <t>2018年四季度浙江省交通工程主要材料平均价格汇总表(含税)续表</t>
  </si>
  <si>
    <t>金华</t>
  </si>
  <si>
    <t>台州</t>
  </si>
  <si>
    <t>丽水</t>
  </si>
  <si>
    <t>衢州</t>
  </si>
  <si>
    <t>舟山</t>
  </si>
  <si>
    <t>除税信息价平均值</t>
  </si>
  <si>
    <t>含税信息价平均值</t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</si>
  <si>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11</t>
    </r>
    <r>
      <rPr>
        <b/>
        <sz val="18"/>
        <rFont val="宋体"/>
        <family val="0"/>
      </rPr>
      <t>月份温州市交通建设工程地方材料价格信息</t>
    </r>
  </si>
  <si>
    <t>鹿城</t>
  </si>
  <si>
    <t>瓯海</t>
  </si>
  <si>
    <t>龙湾</t>
  </si>
  <si>
    <t>瑞安</t>
  </si>
  <si>
    <t>乐清</t>
  </si>
  <si>
    <t>永嘉</t>
  </si>
  <si>
    <t>计算时采用的税率%</t>
  </si>
  <si>
    <t>除税  信息价</t>
  </si>
  <si>
    <t>含税  信息价</t>
  </si>
  <si>
    <t>产地  厂家</t>
  </si>
  <si>
    <t>含税   信息价</t>
  </si>
  <si>
    <t>产地   厂家</t>
  </si>
  <si>
    <t>除税   信息价</t>
  </si>
  <si>
    <r>
      <t>m</t>
    </r>
    <r>
      <rPr>
        <vertAlign val="superscript"/>
        <sz val="10"/>
        <rFont val="Times New Roman"/>
        <family val="1"/>
      </rPr>
      <t>3</t>
    </r>
  </si>
  <si>
    <t>二级</t>
  </si>
  <si>
    <t>青田</t>
  </si>
  <si>
    <r>
      <t>1.5-3.5cm</t>
    </r>
    <r>
      <rPr>
        <sz val="10"/>
        <rFont val="仿宋_GB2312"/>
        <family val="3"/>
      </rPr>
      <t>玄武岩</t>
    </r>
  </si>
  <si>
    <r>
      <t>碎石</t>
    </r>
    <r>
      <rPr>
        <sz val="10"/>
        <rFont val="Times New Roman"/>
        <family val="1"/>
      </rPr>
      <t>2cm</t>
    </r>
  </si>
  <si>
    <r>
      <t>最大粒径</t>
    </r>
    <r>
      <rPr>
        <sz val="10"/>
        <rFont val="Times New Roman"/>
        <family val="1"/>
      </rPr>
      <t>2cm</t>
    </r>
    <r>
      <rPr>
        <sz val="10"/>
        <rFont val="仿宋_GB2312"/>
        <family val="3"/>
      </rPr>
      <t>堆方</t>
    </r>
  </si>
  <si>
    <r>
      <t>碎石</t>
    </r>
    <r>
      <rPr>
        <sz val="10"/>
        <rFont val="Times New Roman"/>
        <family val="1"/>
      </rPr>
      <t>4cm</t>
    </r>
  </si>
  <si>
    <r>
      <t>最大粒径</t>
    </r>
    <r>
      <rPr>
        <sz val="10"/>
        <rFont val="Times New Roman"/>
        <family val="1"/>
      </rPr>
      <t>4cm</t>
    </r>
    <r>
      <rPr>
        <sz val="10"/>
        <rFont val="仿宋_GB2312"/>
        <family val="3"/>
      </rPr>
      <t>堆方</t>
    </r>
  </si>
  <si>
    <r>
      <t>粒径小于</t>
    </r>
    <r>
      <rPr>
        <sz val="10"/>
        <rFont val="Times New Roman"/>
        <family val="1"/>
      </rPr>
      <t>0.8cm</t>
    </r>
    <r>
      <rPr>
        <sz val="10"/>
        <rFont val="仿宋_GB2312"/>
        <family val="3"/>
      </rPr>
      <t>堆方</t>
    </r>
  </si>
  <si>
    <r>
      <t>＜</t>
    </r>
    <r>
      <rPr>
        <sz val="10"/>
        <rFont val="Times New Roman"/>
        <family val="1"/>
      </rPr>
      <t>0.074mm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</si>
  <si>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11</t>
    </r>
    <r>
      <rPr>
        <b/>
        <sz val="18"/>
        <rFont val="宋体"/>
        <family val="0"/>
      </rPr>
      <t>月份温州市交通建设工程地方材料价格信息（续表）</t>
    </r>
  </si>
  <si>
    <t>洞头</t>
  </si>
  <si>
    <t>平阳</t>
  </si>
  <si>
    <t>苍南、龙港</t>
  </si>
  <si>
    <t>文成</t>
  </si>
  <si>
    <t>泰顺</t>
  </si>
  <si>
    <t>福建</t>
  </si>
  <si>
    <t>福鼎</t>
  </si>
  <si>
    <t>4.5</t>
  </si>
  <si>
    <t>1.1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</si>
</sst>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_(#,##0.00_);&quot;$&quot;\(#,##0.00\)"/>
    <numFmt numFmtId="177" formatCode="yy\.mm\.dd"/>
    <numFmt numFmtId="178" formatCode="#,##0.0_);[Red]\(#,##0.0\)"/>
    <numFmt numFmtId="179" formatCode="#,###&quot;—&quot;_);\(#,###&quot;—&quot;\)"/>
    <numFmt numFmtId="180" formatCode="#,##0.0_)_x;\(#,##0.0\)_x"/>
    <numFmt numFmtId="181" formatCode="\+#,##0;\-#,##0"/>
    <numFmt numFmtId="182" formatCode="0.000"/>
    <numFmt numFmtId="183" formatCode="&quot;$&quot;#,##0_);[Red]\(&quot;$&quot;#,##0\)"/>
    <numFmt numFmtId="184" formatCode="#\ ??/??"/>
    <numFmt numFmtId="185" formatCode="_-&quot;$&quot;\ * #,##0_-;_-&quot;$&quot;\ * #,##0\-;_-&quot;$&quot;\ * &quot;-&quot;_-;_-@_-"/>
    <numFmt numFmtId="186" formatCode="&quot;$&quot;#,##0.00_);[Red]\(&quot;$&quot;#,##0.00\)"/>
    <numFmt numFmtId="187" formatCode="\+#,##0.00;\-#,##0.00"/>
    <numFmt numFmtId="188" formatCode="#,##0\ \ ;\(#,##0\)\ "/>
    <numFmt numFmtId="189" formatCode="#,##0.0_);\(#,##0.0\)"/>
    <numFmt numFmtId="190" formatCode="_-* #,##0.00_-;\-* #,##0.00_-;_-* &quot;-&quot;??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$&quot;\ #,##0.00_-;[Red]&quot;$&quot;\ #,##0.00\-"/>
    <numFmt numFmtId="194" formatCode="0.00_);[Red]\(0.00\)"/>
    <numFmt numFmtId="195" formatCode="0.00_);\(0.00\)"/>
    <numFmt numFmtId="196" formatCode="0.0_)\%;\(0.0\)\%"/>
    <numFmt numFmtId="197" formatCode="#,##0.0\ \ \ ;\(#,##0.0\)\ \ "/>
    <numFmt numFmtId="198" formatCode="_-&quot;$&quot;\ * #,##0.00_-;_-&quot;$&quot;\ * #,##0.00\-;_-&quot;$&quot;\ * &quot;-&quot;??_-;_-@_-"/>
    <numFmt numFmtId="199" formatCode="#,##0.0_)\x;\(#,##0.0\)\x"/>
    <numFmt numFmtId="200" formatCode="\$#,##0;\(\$#,##0\)"/>
    <numFmt numFmtId="201" formatCode="00#;0##;###"/>
    <numFmt numFmtId="202" formatCode="&quot;$&quot;#,##0.0\ \ \ ;\(&quot;$&quot;#,##0.0\)\ \ "/>
    <numFmt numFmtId="203" formatCode="_ [$€]* #,##0.00_ ;_ [$€]* \-#,##0.00_ ;_ [$€]* &quot;-&quot;??_ ;_ @_ "/>
    <numFmt numFmtId="204" formatCode="#,##0\ "/>
    <numFmt numFmtId="205" formatCode="#,##0.0_)_%;\(#,##0.0\)_%"/>
    <numFmt numFmtId="206" formatCode="&quot;$&quot;#,##0;\-&quot;$&quot;#,##0"/>
    <numFmt numFmtId="207" formatCode="_-* #,##0_-;\-* #,##0_-;_-* &quot;-&quot;_-;_-@_-"/>
    <numFmt numFmtId="208" formatCode="0.0000"/>
    <numFmt numFmtId="209" formatCode="\+#,##0.0;\-0.0"/>
    <numFmt numFmtId="210" formatCode="#,##0;\(#,##0\)"/>
    <numFmt numFmtId="211" formatCode="\$#,##0.00;\(\$#,##0.00\)"/>
    <numFmt numFmtId="212" formatCode="0_ "/>
    <numFmt numFmtId="213" formatCode="0.0_ "/>
    <numFmt numFmtId="214" formatCode="0.0_);[Red]\(0.0\)"/>
    <numFmt numFmtId="215" formatCode="0.00_ "/>
    <numFmt numFmtId="216" formatCode="0_);[Red]\(0\)"/>
  </numFmts>
  <fonts count="9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0"/>
      <name val="Helvetic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12"/>
      <name val="Tms Rmn"/>
      <family val="1"/>
    </font>
    <font>
      <sz val="10"/>
      <color indexed="23"/>
      <name val="Arial"/>
      <family val="2"/>
    </font>
    <font>
      <b/>
      <sz val="10"/>
      <name val="Tms Rmn"/>
      <family val="1"/>
    </font>
    <font>
      <sz val="10"/>
      <name val="MS Sans Serif"/>
      <family val="2"/>
    </font>
    <font>
      <sz val="10"/>
      <name val="Geneva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name val="楷体"/>
      <family val="3"/>
    </font>
    <font>
      <b/>
      <u val="single"/>
      <sz val="10"/>
      <name val="宋体"/>
      <family val="0"/>
    </font>
    <font>
      <sz val="11"/>
      <name val="ＭＳ Ｐゴシック"/>
      <family val="2"/>
    </font>
    <font>
      <sz val="12"/>
      <color indexed="17"/>
      <name val="宋体"/>
      <family val="0"/>
    </font>
    <font>
      <sz val="11"/>
      <color indexed="20"/>
      <name val="Tahoma"/>
      <family val="2"/>
    </font>
    <font>
      <sz val="10"/>
      <color indexed="8"/>
      <name val="MS Sans Serif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b/>
      <sz val="18"/>
      <color indexed="62"/>
      <name val="宋体"/>
      <family val="0"/>
    </font>
    <font>
      <sz val="8"/>
      <name val="Arial"/>
      <family val="2"/>
    </font>
    <font>
      <sz val="11"/>
      <name val="蹈框"/>
      <family val="0"/>
    </font>
    <font>
      <b/>
      <i/>
      <sz val="16"/>
      <name val="Helv"/>
      <family val="2"/>
    </font>
    <font>
      <i/>
      <sz val="10"/>
      <name val="Helv"/>
      <family val="2"/>
    </font>
    <font>
      <b/>
      <sz val="12"/>
      <name val="宋体"/>
      <family val="0"/>
    </font>
    <font>
      <sz val="12"/>
      <color indexed="9"/>
      <name val="Helv"/>
      <family val="2"/>
    </font>
    <font>
      <b/>
      <sz val="10"/>
      <name val="Arial"/>
      <family val="2"/>
    </font>
    <font>
      <sz val="8"/>
      <name val="Helv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sz val="12"/>
      <name val="바탕체"/>
      <family val="0"/>
    </font>
    <font>
      <sz val="12"/>
      <name val="Helv"/>
      <family val="2"/>
    </font>
    <font>
      <b/>
      <sz val="14"/>
      <name val="楷体"/>
      <family val="3"/>
    </font>
    <font>
      <sz val="11"/>
      <color indexed="17"/>
      <name val="Tahoma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i/>
      <sz val="10"/>
      <color indexed="12"/>
      <name val="Arial"/>
      <family val="2"/>
    </font>
    <font>
      <sz val="12"/>
      <color indexed="39"/>
      <name val="Times New Roman"/>
      <family val="1"/>
    </font>
    <font>
      <sz val="10"/>
      <color indexed="8"/>
      <name val="楷体"/>
      <family val="3"/>
    </font>
    <font>
      <sz val="9"/>
      <name val="Tms Rmn"/>
      <family val="1"/>
    </font>
    <font>
      <b/>
      <sz val="18"/>
      <name val="宋体"/>
      <family val="0"/>
    </font>
    <font>
      <vertAlign val="superscript"/>
      <sz val="10"/>
      <name val="Times New Roman"/>
      <family val="1"/>
    </font>
    <font>
      <vertAlign val="superscript"/>
      <sz val="10.5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7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1" borderId="0" applyNumberFormat="0" applyBorder="0" applyAlignment="0" applyProtection="0"/>
    <xf numFmtId="0" fontId="38" fillId="19" borderId="0" applyNumberFormat="0" applyBorder="0" applyAlignment="0" applyProtection="0"/>
    <xf numFmtId="0" fontId="38" fillId="21" borderId="0" applyNumberFormat="0" applyBorder="0" applyAlignment="0" applyProtection="0"/>
    <xf numFmtId="0" fontId="39" fillId="3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Border="0">
      <alignment/>
      <protection/>
    </xf>
    <xf numFmtId="0" fontId="35" fillId="6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>
      <alignment horizontal="center" wrapText="1"/>
      <protection locked="0"/>
    </xf>
    <xf numFmtId="0" fontId="14" fillId="0" borderId="0">
      <alignment/>
      <protection locked="0"/>
    </xf>
    <xf numFmtId="0" fontId="42" fillId="25" borderId="0" applyBorder="0">
      <alignment/>
      <protection/>
    </xf>
    <xf numFmtId="176" fontId="44" fillId="0" borderId="0" applyFont="0" applyFill="0" applyBorder="0" applyAlignment="0" applyProtection="0"/>
    <xf numFmtId="0" fontId="45" fillId="26" borderId="0" applyNumberFormat="0" applyBorder="0" applyAlignment="0" applyProtection="0"/>
    <xf numFmtId="0" fontId="35" fillId="6" borderId="0" applyBorder="0">
      <alignment vertical="center"/>
      <protection/>
    </xf>
    <xf numFmtId="0" fontId="46" fillId="27" borderId="0">
      <alignment horizontal="center" vertical="center"/>
      <protection/>
    </xf>
    <xf numFmtId="0" fontId="45" fillId="28" borderId="0" applyNumberFormat="0" applyBorder="0" applyAlignment="0" applyProtection="0"/>
    <xf numFmtId="0" fontId="0" fillId="0" borderId="0" applyBorder="0">
      <alignment/>
      <protection/>
    </xf>
    <xf numFmtId="0" fontId="31" fillId="4" borderId="5" applyNumberFormat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177" fontId="44" fillId="0" borderId="10" applyFill="0" applyProtection="0">
      <alignment horizontal="right"/>
    </xf>
    <xf numFmtId="0" fontId="0" fillId="0" borderId="0" applyBorder="0">
      <alignment vertical="center"/>
      <protection/>
    </xf>
    <xf numFmtId="0" fontId="14" fillId="0" borderId="0" applyBorder="0">
      <alignment/>
      <protection/>
    </xf>
    <xf numFmtId="0" fontId="42" fillId="2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76" fontId="44" fillId="0" borderId="0" applyFont="0" applyFill="0" applyBorder="0" applyAlignment="0" applyProtection="0"/>
    <xf numFmtId="0" fontId="42" fillId="29" borderId="0" applyNumberFormat="0" applyBorder="0" applyAlignment="0" applyProtection="0"/>
    <xf numFmtId="0" fontId="45" fillId="31" borderId="0" applyBorder="0">
      <alignment/>
      <protection/>
    </xf>
    <xf numFmtId="0" fontId="0" fillId="0" borderId="0" applyBorder="0">
      <alignment/>
      <protection/>
    </xf>
    <xf numFmtId="0" fontId="47" fillId="32" borderId="0" applyBorder="0">
      <alignment/>
      <protection/>
    </xf>
    <xf numFmtId="0" fontId="0" fillId="0" borderId="0">
      <alignment/>
      <protection/>
    </xf>
    <xf numFmtId="0" fontId="44" fillId="0" borderId="0" applyBorder="0">
      <alignment/>
      <protection/>
    </xf>
    <xf numFmtId="176" fontId="44" fillId="0" borderId="0" applyFont="0" applyFill="0" applyBorder="0" applyAlignment="0" applyProtection="0"/>
    <xf numFmtId="0" fontId="23" fillId="0" borderId="0" applyBorder="0">
      <alignment vertical="center"/>
      <protection/>
    </xf>
    <xf numFmtId="178" fontId="48" fillId="0" borderId="0" applyFill="0" applyBorder="0" applyAlignment="0" applyProtection="0"/>
    <xf numFmtId="179" fontId="41" fillId="0" borderId="0" applyBorder="0">
      <alignment/>
      <protection/>
    </xf>
    <xf numFmtId="0" fontId="44" fillId="0" borderId="0" applyBorder="0">
      <alignment/>
      <protection/>
    </xf>
    <xf numFmtId="0" fontId="42" fillId="29" borderId="0" applyNumberFormat="0" applyBorder="0" applyAlignment="0" applyProtection="0"/>
    <xf numFmtId="0" fontId="0" fillId="0" borderId="0" applyBorder="0">
      <alignment/>
      <protection/>
    </xf>
    <xf numFmtId="49" fontId="44" fillId="0" borderId="0" applyBorder="0">
      <alignment/>
      <protection/>
    </xf>
    <xf numFmtId="0" fontId="42" fillId="29" borderId="0" applyNumberFormat="0" applyBorder="0" applyAlignment="0" applyProtection="0"/>
    <xf numFmtId="180" fontId="44" fillId="0" borderId="0" applyFont="0" applyFill="0" applyBorder="0" applyAlignment="0" applyProtection="0"/>
    <xf numFmtId="0" fontId="35" fillId="6" borderId="0" applyBorder="0">
      <alignment vertical="center"/>
      <protection/>
    </xf>
    <xf numFmtId="0" fontId="49" fillId="0" borderId="0">
      <alignment horizontal="center" vertical="center"/>
      <protection locked="0"/>
    </xf>
    <xf numFmtId="0" fontId="0" fillId="0" borderId="0" applyBorder="0">
      <alignment/>
      <protection/>
    </xf>
    <xf numFmtId="0" fontId="36" fillId="7" borderId="0" applyBorder="0">
      <alignment vertical="center"/>
      <protection/>
    </xf>
    <xf numFmtId="181" fontId="41" fillId="0" borderId="0" applyBorder="0">
      <alignment/>
      <protection/>
    </xf>
    <xf numFmtId="0" fontId="50" fillId="33" borderId="11">
      <alignment/>
      <protection/>
    </xf>
    <xf numFmtId="0" fontId="13" fillId="0" borderId="0">
      <alignment/>
      <protection locked="0"/>
    </xf>
    <xf numFmtId="41" fontId="3" fillId="0" borderId="0" applyBorder="0">
      <alignment/>
      <protection/>
    </xf>
    <xf numFmtId="0" fontId="45" fillId="34" borderId="0" applyBorder="0">
      <alignment/>
      <protection/>
    </xf>
    <xf numFmtId="0" fontId="30" fillId="4" borderId="6" applyNumberFormat="0" applyAlignment="0" applyProtection="0"/>
    <xf numFmtId="0" fontId="51" fillId="0" borderId="0" applyBorder="0">
      <alignment/>
      <protection/>
    </xf>
    <xf numFmtId="0" fontId="2" fillId="0" borderId="0" applyBorder="0">
      <alignment/>
      <protection/>
    </xf>
    <xf numFmtId="0" fontId="51" fillId="0" borderId="0" applyNumberFormat="0" applyFont="0" applyFill="0" applyBorder="0" applyAlignment="0" applyProtection="0"/>
    <xf numFmtId="0" fontId="44" fillId="0" borderId="0">
      <alignment/>
      <protection/>
    </xf>
    <xf numFmtId="0" fontId="45" fillId="28" borderId="0" applyBorder="0">
      <alignment/>
      <protection/>
    </xf>
    <xf numFmtId="0" fontId="42" fillId="25" borderId="0" applyBorder="0">
      <alignment/>
      <protection/>
    </xf>
    <xf numFmtId="0" fontId="52" fillId="0" borderId="0" applyBorder="0">
      <alignment/>
      <protection/>
    </xf>
    <xf numFmtId="0" fontId="42" fillId="35" borderId="0" applyBorder="0">
      <alignment/>
      <protection/>
    </xf>
    <xf numFmtId="0" fontId="37" fillId="8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35" fillId="6" borderId="0" applyBorder="0">
      <alignment vertical="center"/>
      <protection/>
    </xf>
    <xf numFmtId="0" fontId="36" fillId="7" borderId="0" applyBorder="0">
      <alignment vertical="center"/>
      <protection/>
    </xf>
    <xf numFmtId="176" fontId="44" fillId="0" borderId="0" applyBorder="0">
      <alignment/>
      <protection/>
    </xf>
    <xf numFmtId="0" fontId="47" fillId="36" borderId="0" applyNumberFormat="0" applyBorder="0" applyAlignment="0" applyProtection="0"/>
    <xf numFmtId="0" fontId="54" fillId="37" borderId="0">
      <alignment horizontal="left" vertical="center"/>
      <protection/>
    </xf>
    <xf numFmtId="0" fontId="0" fillId="0" borderId="0">
      <alignment/>
      <protection/>
    </xf>
    <xf numFmtId="0" fontId="54" fillId="37" borderId="0">
      <alignment horizontal="left" vertical="center"/>
      <protection/>
    </xf>
    <xf numFmtId="0" fontId="55" fillId="0" borderId="10" applyNumberFormat="0" applyFill="0" applyProtection="0">
      <alignment horizontal="center"/>
    </xf>
    <xf numFmtId="0" fontId="46" fillId="27" borderId="0" applyBorder="0">
      <alignment horizontal="center" vertical="center"/>
      <protection/>
    </xf>
    <xf numFmtId="0" fontId="53" fillId="0" borderId="0" applyBorder="0">
      <alignment/>
      <protection/>
    </xf>
    <xf numFmtId="182" fontId="0" fillId="0" borderId="0" applyBorder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27" borderId="0">
      <alignment horizontal="right" vertical="center"/>
      <protection/>
    </xf>
    <xf numFmtId="0" fontId="45" fillId="26" borderId="0" applyNumberFormat="0" applyBorder="0" applyAlignment="0" applyProtection="0"/>
    <xf numFmtId="0" fontId="56" fillId="0" borderId="0">
      <alignment/>
      <protection locked="0"/>
    </xf>
    <xf numFmtId="0" fontId="0" fillId="0" borderId="0" applyBorder="0">
      <alignment/>
      <protection/>
    </xf>
    <xf numFmtId="0" fontId="42" fillId="30" borderId="0" applyNumberFormat="0" applyBorder="0" applyAlignment="0" applyProtection="0"/>
    <xf numFmtId="183" fontId="51" fillId="0" borderId="0" applyBorder="0">
      <alignment/>
      <protection/>
    </xf>
    <xf numFmtId="0" fontId="36" fillId="7" borderId="0" applyBorder="0">
      <alignment vertical="center"/>
      <protection/>
    </xf>
    <xf numFmtId="0" fontId="57" fillId="0" borderId="0" applyBorder="0">
      <alignment/>
      <protection/>
    </xf>
    <xf numFmtId="49" fontId="44" fillId="0" borderId="0" applyFont="0" applyFill="0" applyBorder="0" applyAlignment="0" applyProtection="0"/>
    <xf numFmtId="0" fontId="45" fillId="28" borderId="0" applyNumberFormat="0" applyBorder="0" applyAlignment="0" applyProtection="0"/>
    <xf numFmtId="41" fontId="3" fillId="0" borderId="0" applyFont="0" applyFill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53" fillId="0" borderId="0" applyBorder="0">
      <alignment/>
      <protection/>
    </xf>
    <xf numFmtId="0" fontId="36" fillId="7" borderId="0" applyNumberFormat="0" applyBorder="0" applyAlignment="0" applyProtection="0"/>
    <xf numFmtId="0" fontId="3" fillId="0" borderId="0">
      <alignment/>
      <protection/>
    </xf>
    <xf numFmtId="0" fontId="35" fillId="6" borderId="0" applyNumberFormat="0" applyBorder="0" applyAlignment="0" applyProtection="0"/>
    <xf numFmtId="0" fontId="58" fillId="34" borderId="0" applyNumberFormat="0" applyBorder="0" applyAlignment="0" applyProtection="0"/>
    <xf numFmtId="179" fontId="41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 locked="0"/>
    </xf>
    <xf numFmtId="0" fontId="0" fillId="0" borderId="0">
      <alignment/>
      <protection/>
    </xf>
    <xf numFmtId="0" fontId="35" fillId="6" borderId="0" applyNumberFormat="0" applyBorder="0" applyAlignment="0" applyProtection="0"/>
    <xf numFmtId="0" fontId="42" fillId="35" borderId="0" applyNumberFormat="0" applyBorder="0" applyAlignment="0" applyProtection="0"/>
    <xf numFmtId="0" fontId="36" fillId="7" borderId="0" applyNumberFormat="0" applyBorder="0" applyAlignment="0" applyProtection="0"/>
    <xf numFmtId="184" fontId="44" fillId="0" borderId="0" applyBorder="0">
      <alignment/>
      <protection/>
    </xf>
    <xf numFmtId="179" fontId="41" fillId="0" borderId="0">
      <alignment/>
      <protection/>
    </xf>
    <xf numFmtId="0" fontId="42" fillId="25" borderId="0" applyNumberFormat="0" applyBorder="0" applyAlignment="0" applyProtection="0"/>
    <xf numFmtId="0" fontId="54" fillId="27" borderId="0" applyBorder="0">
      <alignment horizontal="right" vertical="center"/>
      <protection/>
    </xf>
    <xf numFmtId="0" fontId="45" fillId="26" borderId="0" applyBorder="0">
      <alignment/>
      <protection/>
    </xf>
    <xf numFmtId="0" fontId="3" fillId="0" borderId="0">
      <alignment/>
      <protection/>
    </xf>
    <xf numFmtId="0" fontId="59" fillId="7" borderId="0" applyNumberFormat="0" applyBorder="0" applyAlignment="0" applyProtection="0"/>
    <xf numFmtId="0" fontId="60" fillId="0" borderId="0" applyBorder="0">
      <alignment/>
      <protection/>
    </xf>
    <xf numFmtId="0" fontId="54" fillId="37" borderId="0" applyBorder="0">
      <alignment horizontal="left" vertical="center"/>
      <protection/>
    </xf>
    <xf numFmtId="0" fontId="47" fillId="36" borderId="0" applyBorder="0">
      <alignment/>
      <protection/>
    </xf>
    <xf numFmtId="0" fontId="58" fillId="34" borderId="0" applyNumberFormat="0" applyBorder="0" applyAlignment="0" applyProtection="0"/>
    <xf numFmtId="185" fontId="44" fillId="0" borderId="0" applyFont="0" applyFill="0" applyBorder="0" applyAlignment="0" applyProtection="0"/>
    <xf numFmtId="0" fontId="36" fillId="7" borderId="0" applyBorder="0">
      <alignment vertical="center"/>
      <protection/>
    </xf>
    <xf numFmtId="0" fontId="42" fillId="25" borderId="0" applyNumberFormat="0" applyBorder="0" applyAlignment="0" applyProtection="0"/>
    <xf numFmtId="0" fontId="47" fillId="39" borderId="0" applyNumberFormat="0" applyBorder="0" applyAlignment="0" applyProtection="0"/>
    <xf numFmtId="0" fontId="61" fillId="37" borderId="0">
      <alignment horizontal="center" vertical="center"/>
      <protection/>
    </xf>
    <xf numFmtId="0" fontId="0" fillId="0" borderId="0">
      <alignment/>
      <protection/>
    </xf>
    <xf numFmtId="0" fontId="53" fillId="0" borderId="0" applyBorder="0">
      <alignment/>
      <protection/>
    </xf>
    <xf numFmtId="0" fontId="35" fillId="6" borderId="0" applyNumberFormat="0" applyBorder="0" applyAlignment="0" applyProtection="0"/>
    <xf numFmtId="186" fontId="51" fillId="0" borderId="0" applyFont="0" applyFill="0" applyBorder="0" applyAlignment="0" applyProtection="0"/>
    <xf numFmtId="0" fontId="35" fillId="6" borderId="0" applyNumberFormat="0" applyBorder="0" applyAlignment="0" applyProtection="0"/>
    <xf numFmtId="49" fontId="62" fillId="0" borderId="0">
      <alignment horizontal="center" vertical="center"/>
      <protection locked="0"/>
    </xf>
    <xf numFmtId="0" fontId="26" fillId="0" borderId="12" applyNumberFormat="0" applyFill="0" applyAlignment="0" applyProtection="0"/>
    <xf numFmtId="40" fontId="51" fillId="0" borderId="0" applyBorder="0">
      <alignment/>
      <protection/>
    </xf>
    <xf numFmtId="0" fontId="0" fillId="0" borderId="0">
      <alignment/>
      <protection/>
    </xf>
    <xf numFmtId="3" fontId="41" fillId="0" borderId="0">
      <alignment/>
      <protection/>
    </xf>
    <xf numFmtId="0" fontId="14" fillId="0" borderId="0">
      <alignment/>
      <protection locked="0"/>
    </xf>
    <xf numFmtId="0" fontId="23" fillId="0" borderId="0" applyNumberFormat="0" applyFill="0" applyBorder="0" applyAlignment="0" applyProtection="0"/>
    <xf numFmtId="0" fontId="63" fillId="40" borderId="0" applyNumberFormat="0">
      <alignment/>
      <protection/>
    </xf>
    <xf numFmtId="187" fontId="44" fillId="0" borderId="0" applyBorder="0">
      <alignment/>
      <protection/>
    </xf>
    <xf numFmtId="0" fontId="36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28" fillId="0" borderId="13">
      <alignment vertical="center"/>
      <protection/>
    </xf>
    <xf numFmtId="0" fontId="0" fillId="0" borderId="0">
      <alignment/>
      <protection/>
    </xf>
    <xf numFmtId="188" fontId="41" fillId="0" borderId="0">
      <alignment/>
      <protection/>
    </xf>
    <xf numFmtId="0" fontId="0" fillId="0" borderId="0">
      <alignment/>
      <protection/>
    </xf>
    <xf numFmtId="10" fontId="65" fillId="2" borderId="14" applyBorder="0" applyAlignment="0" applyProtection="0"/>
    <xf numFmtId="0" fontId="42" fillId="25" borderId="0" applyNumberFormat="0" applyBorder="0" applyAlignment="0" applyProtection="0"/>
    <xf numFmtId="185" fontId="44" fillId="0" borderId="0" applyFont="0" applyFill="0" applyBorder="0" applyAlignment="0" applyProtection="0"/>
    <xf numFmtId="179" fontId="41" fillId="0" borderId="0" applyBorder="0">
      <alignment/>
      <protection/>
    </xf>
    <xf numFmtId="0" fontId="54" fillId="27" borderId="0">
      <alignment horizontal="right" vertical="center"/>
      <protection/>
    </xf>
    <xf numFmtId="0" fontId="45" fillId="26" borderId="0" applyNumberFormat="0" applyBorder="0" applyAlignment="0" applyProtection="0"/>
    <xf numFmtId="0" fontId="45" fillId="31" borderId="0" applyNumberFormat="0" applyBorder="0" applyAlignment="0" applyProtection="0"/>
    <xf numFmtId="0" fontId="41" fillId="0" borderId="0">
      <alignment/>
      <protection/>
    </xf>
    <xf numFmtId="0" fontId="31" fillId="4" borderId="5" applyNumberFormat="0" applyAlignment="0" applyProtection="0"/>
    <xf numFmtId="0" fontId="66" fillId="0" borderId="0" applyBorder="0">
      <alignment/>
      <protection/>
    </xf>
    <xf numFmtId="0" fontId="45" fillId="38" borderId="0" applyNumberFormat="0" applyBorder="0" applyAlignment="0" applyProtection="0"/>
    <xf numFmtId="0" fontId="51" fillId="41" borderId="0" applyNumberFormat="0" applyFont="0" applyBorder="0" applyAlignment="0" applyProtection="0"/>
    <xf numFmtId="0" fontId="62" fillId="0" borderId="0" applyBorder="0">
      <alignment/>
      <protection/>
    </xf>
    <xf numFmtId="0" fontId="42" fillId="30" borderId="0" applyNumberFormat="0" applyBorder="0" applyAlignment="0" applyProtection="0"/>
    <xf numFmtId="0" fontId="0" fillId="0" borderId="0">
      <alignment/>
      <protection/>
    </xf>
    <xf numFmtId="0" fontId="44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4" fillId="0" borderId="0">
      <alignment/>
      <protection locked="0"/>
    </xf>
    <xf numFmtId="0" fontId="68" fillId="0" borderId="11">
      <alignment/>
      <protection/>
    </xf>
    <xf numFmtId="0" fontId="35" fillId="6" borderId="0" applyBorder="0">
      <alignment vertical="center"/>
      <protection/>
    </xf>
    <xf numFmtId="38" fontId="57" fillId="0" borderId="0" applyBorder="0">
      <alignment/>
      <protection/>
    </xf>
    <xf numFmtId="0" fontId="44" fillId="0" borderId="0" applyBorder="0">
      <alignment/>
      <protection/>
    </xf>
    <xf numFmtId="0" fontId="56" fillId="0" borderId="0">
      <alignment/>
      <protection locked="0"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1" fillId="0" borderId="0" applyBorder="0">
      <alignment/>
      <protection/>
    </xf>
    <xf numFmtId="0" fontId="51" fillId="0" borderId="0">
      <alignment/>
      <protection/>
    </xf>
    <xf numFmtId="0" fontId="54" fillId="37" borderId="0">
      <alignment horizontal="right" vertical="center"/>
      <protection/>
    </xf>
    <xf numFmtId="0" fontId="69" fillId="0" borderId="0" applyNumberFormat="0" applyFill="0" applyBorder="0" applyAlignment="0" applyProtection="0"/>
    <xf numFmtId="181" fontId="41" fillId="0" borderId="0">
      <alignment/>
      <protection/>
    </xf>
    <xf numFmtId="0" fontId="45" fillId="38" borderId="0" applyBorder="0">
      <alignment/>
      <protection/>
    </xf>
    <xf numFmtId="189" fontId="70" fillId="42" borderId="0">
      <alignment/>
      <protection/>
    </xf>
    <xf numFmtId="190" fontId="44" fillId="0" borderId="0" applyFont="0" applyFill="0" applyBorder="0" applyAlignment="0" applyProtection="0"/>
    <xf numFmtId="0" fontId="2" fillId="0" borderId="0" applyFill="0" applyBorder="0">
      <alignment horizontal="right"/>
      <protection/>
    </xf>
    <xf numFmtId="0" fontId="56" fillId="0" borderId="0" applyBorder="0">
      <alignment/>
      <protection/>
    </xf>
    <xf numFmtId="179" fontId="41" fillId="0" borderId="0" applyBorder="0">
      <alignment/>
      <protection/>
    </xf>
    <xf numFmtId="0" fontId="42" fillId="25" borderId="0" applyNumberFormat="0" applyBorder="0" applyAlignment="0" applyProtection="0"/>
    <xf numFmtId="0" fontId="3" fillId="0" borderId="0" applyBorder="0">
      <alignment/>
      <protection/>
    </xf>
    <xf numFmtId="0" fontId="25" fillId="0" borderId="0" applyBorder="0">
      <alignment vertical="center"/>
      <protection/>
    </xf>
    <xf numFmtId="0" fontId="42" fillId="43" borderId="0" applyNumberFormat="0" applyBorder="0" applyAlignment="0" applyProtection="0"/>
    <xf numFmtId="0" fontId="57" fillId="0" borderId="0" applyFont="0" applyFill="0" applyBorder="0" applyAlignment="0" applyProtection="0"/>
    <xf numFmtId="191" fontId="44" fillId="0" borderId="0" applyBorder="0">
      <alignment/>
      <protection/>
    </xf>
    <xf numFmtId="0" fontId="44" fillId="0" borderId="15" applyNumberFormat="0" applyFill="0" applyProtection="0">
      <alignment horizontal="right"/>
    </xf>
    <xf numFmtId="3" fontId="71" fillId="0" borderId="0" applyFill="0" applyBorder="0" applyAlignment="0" applyProtection="0"/>
    <xf numFmtId="0" fontId="53" fillId="0" borderId="0" applyBorder="0">
      <alignment/>
      <protection/>
    </xf>
    <xf numFmtId="0" fontId="35" fillId="6" borderId="0" applyBorder="0">
      <alignment vertical="center"/>
      <protection/>
    </xf>
    <xf numFmtId="0" fontId="53" fillId="0" borderId="0" applyBorder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53" fillId="0" borderId="0">
      <alignment/>
      <protection/>
    </xf>
    <xf numFmtId="43" fontId="44" fillId="0" borderId="0" applyFont="0" applyFill="0" applyBorder="0" applyAlignment="0" applyProtection="0"/>
    <xf numFmtId="0" fontId="30" fillId="4" borderId="6" applyNumberFormat="0" applyAlignment="0" applyProtection="0"/>
    <xf numFmtId="0" fontId="40" fillId="24" borderId="0" applyNumberFormat="0" applyBorder="0" applyAlignment="0" applyProtection="0"/>
    <xf numFmtId="15" fontId="51" fillId="0" borderId="0">
      <alignment/>
      <protection/>
    </xf>
    <xf numFmtId="14" fontId="43" fillId="0" borderId="0">
      <alignment horizontal="center" wrapText="1"/>
      <protection locked="0"/>
    </xf>
    <xf numFmtId="0" fontId="27" fillId="0" borderId="16">
      <alignment vertical="center"/>
      <protection/>
    </xf>
    <xf numFmtId="3" fontId="51" fillId="0" borderId="0" applyFont="0" applyFill="0" applyBorder="0" applyAlignment="0" applyProtection="0"/>
    <xf numFmtId="0" fontId="46" fillId="27" borderId="0">
      <alignment horizontal="center" vertical="center"/>
      <protection/>
    </xf>
    <xf numFmtId="0" fontId="66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42" fillId="35" borderId="0" applyBorder="0">
      <alignment/>
      <protection/>
    </xf>
    <xf numFmtId="0" fontId="45" fillId="31" borderId="0" applyNumberFormat="0" applyBorder="0" applyAlignment="0" applyProtection="0"/>
    <xf numFmtId="192" fontId="44" fillId="0" borderId="0" applyFont="0" applyFill="0" applyBorder="0" applyAlignment="0" applyProtection="0"/>
    <xf numFmtId="0" fontId="42" fillId="26" borderId="0" applyNumberFormat="0" applyBorder="0" applyAlignment="0" applyProtection="0"/>
    <xf numFmtId="0" fontId="35" fillId="6" borderId="0" applyBorder="0">
      <alignment vertical="center"/>
      <protection/>
    </xf>
    <xf numFmtId="0" fontId="57" fillId="0" borderId="0" applyBorder="0">
      <alignment/>
      <protection/>
    </xf>
    <xf numFmtId="0" fontId="42" fillId="26" borderId="0" applyBorder="0">
      <alignment/>
      <protection/>
    </xf>
    <xf numFmtId="0" fontId="53" fillId="0" borderId="0">
      <alignment/>
      <protection/>
    </xf>
    <xf numFmtId="0" fontId="35" fillId="6" borderId="0" applyBorder="0">
      <alignment vertical="center"/>
      <protection/>
    </xf>
    <xf numFmtId="0" fontId="40" fillId="24" borderId="0" applyBorder="0">
      <alignment/>
      <protection/>
    </xf>
    <xf numFmtId="0" fontId="45" fillId="38" borderId="0" applyBorder="0">
      <alignment/>
      <protection/>
    </xf>
    <xf numFmtId="0" fontId="41" fillId="0" borderId="0" applyBorder="0">
      <alignment/>
      <protection/>
    </xf>
    <xf numFmtId="0" fontId="45" fillId="34" borderId="0" applyNumberFormat="0" applyBorder="0" applyAlignment="0" applyProtection="0"/>
    <xf numFmtId="193" fontId="44" fillId="0" borderId="0" applyFont="0" applyFill="0" applyBorder="0" applyAlignment="0" applyProtection="0"/>
    <xf numFmtId="0" fontId="36" fillId="7" borderId="0" applyBorder="0">
      <alignment vertical="center"/>
      <protection/>
    </xf>
    <xf numFmtId="179" fontId="41" fillId="0" borderId="0" applyBorder="0">
      <alignment/>
      <protection/>
    </xf>
    <xf numFmtId="0" fontId="36" fillId="7" borderId="0" applyBorder="0">
      <alignment vertical="center"/>
      <protection/>
    </xf>
    <xf numFmtId="0" fontId="0" fillId="0" borderId="0" applyBorder="0">
      <alignment/>
      <protection/>
    </xf>
    <xf numFmtId="0" fontId="36" fillId="7" borderId="0" applyNumberFormat="0" applyBorder="0" applyAlignment="0" applyProtection="0"/>
    <xf numFmtId="0" fontId="2" fillId="0" borderId="0" applyBorder="0">
      <alignment/>
      <protection/>
    </xf>
    <xf numFmtId="0" fontId="46" fillId="27" borderId="0" applyBorder="0">
      <alignment horizontal="center" vertical="center"/>
      <protection/>
    </xf>
    <xf numFmtId="0" fontId="50" fillId="33" borderId="11">
      <alignment/>
      <protection/>
    </xf>
    <xf numFmtId="0" fontId="42" fillId="29" borderId="0" applyBorder="0">
      <alignment/>
      <protection/>
    </xf>
    <xf numFmtId="0" fontId="42" fillId="44" borderId="0" applyNumberFormat="0" applyBorder="0" applyAlignment="0" applyProtection="0"/>
    <xf numFmtId="0" fontId="35" fillId="6" borderId="0" applyNumberFormat="0" applyBorder="0" applyAlignment="0" applyProtection="0"/>
    <xf numFmtId="0" fontId="58" fillId="34" borderId="0" applyBorder="0">
      <alignment/>
      <protection/>
    </xf>
    <xf numFmtId="0" fontId="42" fillId="26" borderId="0" applyNumberFormat="0" applyBorder="0" applyAlignment="0" applyProtection="0"/>
    <xf numFmtId="194" fontId="0" fillId="0" borderId="0" applyBorder="0">
      <alignment/>
      <protection/>
    </xf>
    <xf numFmtId="0" fontId="45" fillId="28" borderId="0" applyNumberFormat="0" applyBorder="0" applyAlignment="0" applyProtection="0"/>
    <xf numFmtId="195" fontId="41" fillId="0" borderId="0" applyBorder="0">
      <alignment/>
      <protection/>
    </xf>
    <xf numFmtId="40" fontId="57" fillId="0" borderId="0" applyFont="0" applyFill="0" applyBorder="0" applyAlignment="0" applyProtection="0"/>
    <xf numFmtId="185" fontId="44" fillId="0" borderId="0" applyBorder="0">
      <alignment/>
      <protection/>
    </xf>
    <xf numFmtId="179" fontId="41" fillId="0" borderId="0">
      <alignment/>
      <protection/>
    </xf>
    <xf numFmtId="179" fontId="41" fillId="0" borderId="0">
      <alignment/>
      <protection/>
    </xf>
    <xf numFmtId="179" fontId="41" fillId="0" borderId="0">
      <alignment/>
      <protection/>
    </xf>
    <xf numFmtId="0" fontId="0" fillId="0" borderId="0">
      <alignment/>
      <protection/>
    </xf>
    <xf numFmtId="0" fontId="54" fillId="27" borderId="0">
      <alignment horizontal="center" vertical="center"/>
      <protection/>
    </xf>
    <xf numFmtId="0" fontId="54" fillId="37" borderId="0">
      <alignment horizontal="right" vertical="center"/>
      <protection/>
    </xf>
    <xf numFmtId="196" fontId="44" fillId="0" borderId="0" applyFont="0" applyFill="0" applyBorder="0" applyAlignment="0" applyProtection="0"/>
    <xf numFmtId="0" fontId="2" fillId="0" borderId="0" applyBorder="0">
      <alignment/>
      <protection/>
    </xf>
    <xf numFmtId="0" fontId="0" fillId="0" borderId="0" applyBorder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64" fillId="0" borderId="0" applyBorder="0">
      <alignment/>
      <protection/>
    </xf>
    <xf numFmtId="0" fontId="0" fillId="0" borderId="0">
      <alignment/>
      <protection/>
    </xf>
    <xf numFmtId="0" fontId="42" fillId="43" borderId="0" applyBorder="0">
      <alignment/>
      <protection/>
    </xf>
    <xf numFmtId="197" fontId="72" fillId="0" borderId="0">
      <alignment/>
      <protection/>
    </xf>
    <xf numFmtId="0" fontId="42" fillId="26" borderId="0" applyNumberFormat="0" applyBorder="0" applyAlignment="0" applyProtection="0"/>
    <xf numFmtId="0" fontId="47" fillId="39" borderId="0" applyBorder="0">
      <alignment/>
      <protection/>
    </xf>
    <xf numFmtId="198" fontId="44" fillId="0" borderId="0" applyBorder="0">
      <alignment/>
      <protection/>
    </xf>
    <xf numFmtId="0" fontId="61" fillId="37" borderId="0" applyBorder="0">
      <alignment horizontal="center" vertical="center"/>
      <protection/>
    </xf>
    <xf numFmtId="0" fontId="29" fillId="3" borderId="5">
      <alignment vertical="center"/>
      <protection/>
    </xf>
    <xf numFmtId="0" fontId="36" fillId="7" borderId="0" applyBorder="0">
      <alignment vertical="center"/>
      <protection/>
    </xf>
    <xf numFmtId="0" fontId="53" fillId="0" borderId="0">
      <alignment/>
      <protection locked="0"/>
    </xf>
    <xf numFmtId="0" fontId="28" fillId="0" borderId="0" applyBorder="0">
      <alignment vertical="center"/>
      <protection/>
    </xf>
    <xf numFmtId="0" fontId="25" fillId="0" borderId="0" applyNumberFormat="0" applyFill="0" applyBorder="0" applyAlignment="0" applyProtection="0"/>
    <xf numFmtId="189" fontId="44" fillId="0" borderId="0" applyBorder="0">
      <alignment/>
      <protection/>
    </xf>
    <xf numFmtId="0" fontId="42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4" fillId="0" borderId="0">
      <alignment/>
      <protection/>
    </xf>
    <xf numFmtId="0" fontId="35" fillId="6" borderId="0" applyNumberFormat="0" applyBorder="0" applyAlignment="0" applyProtection="0"/>
    <xf numFmtId="0" fontId="2" fillId="0" borderId="0" applyFont="0" applyFill="0">
      <alignment horizontal="fill"/>
      <protection/>
    </xf>
    <xf numFmtId="0" fontId="55" fillId="0" borderId="10" applyNumberFormat="0" applyFill="0" applyProtection="0">
      <alignment horizontal="left"/>
    </xf>
    <xf numFmtId="49" fontId="73" fillId="0" borderId="0">
      <alignment horizontal="center" vertical="center"/>
      <protection locked="0"/>
    </xf>
    <xf numFmtId="0" fontId="0" fillId="0" borderId="0" applyBorder="0">
      <alignment/>
      <protection/>
    </xf>
    <xf numFmtId="0" fontId="36" fillId="7" borderId="0" applyNumberFormat="0" applyBorder="0" applyAlignment="0" applyProtection="0"/>
    <xf numFmtId="0" fontId="42" fillId="26" borderId="0" applyBorder="0">
      <alignment/>
      <protection/>
    </xf>
    <xf numFmtId="0" fontId="61" fillId="37" borderId="0">
      <alignment horizontal="center" vertical="center"/>
      <protection/>
    </xf>
    <xf numFmtId="43" fontId="3" fillId="0" borderId="0" applyFont="0" applyFill="0" applyBorder="0" applyAlignment="0" applyProtection="0"/>
    <xf numFmtId="0" fontId="47" fillId="39" borderId="0" applyNumberFormat="0" applyBorder="0" applyAlignment="0" applyProtection="0"/>
    <xf numFmtId="182" fontId="0" fillId="0" borderId="0" applyFont="0" applyFill="0" applyBorder="0" applyAlignment="0" applyProtection="0"/>
    <xf numFmtId="0" fontId="44" fillId="0" borderId="0">
      <alignment/>
      <protection/>
    </xf>
    <xf numFmtId="198" fontId="4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0" fontId="33" fillId="0" borderId="17">
      <alignment vertical="center"/>
      <protection/>
    </xf>
    <xf numFmtId="0" fontId="36" fillId="7" borderId="0" applyNumberFormat="0" applyBorder="0" applyAlignment="0" applyProtection="0"/>
    <xf numFmtId="199" fontId="44" fillId="0" borderId="0" applyFont="0" applyFill="0" applyBorder="0" applyAlignment="0" applyProtection="0"/>
    <xf numFmtId="179" fontId="41" fillId="0" borderId="0">
      <alignment/>
      <protection/>
    </xf>
    <xf numFmtId="3" fontId="71" fillId="0" borderId="0" applyBorder="0">
      <alignment/>
      <protection/>
    </xf>
    <xf numFmtId="179" fontId="41" fillId="0" borderId="0" applyBorder="0">
      <alignment/>
      <protection/>
    </xf>
    <xf numFmtId="0" fontId="32" fillId="5" borderId="7" applyNumberFormat="0" applyAlignment="0" applyProtection="0"/>
    <xf numFmtId="39" fontId="44" fillId="0" borderId="0" applyBorder="0">
      <alignment/>
      <protection/>
    </xf>
    <xf numFmtId="0" fontId="0" fillId="0" borderId="0" applyBorder="0">
      <alignment/>
      <protection/>
    </xf>
    <xf numFmtId="0" fontId="75" fillId="0" borderId="0" applyFill="0" applyBorder="0">
      <alignment horizontal="right"/>
      <protection/>
    </xf>
    <xf numFmtId="0" fontId="42" fillId="44" borderId="0" applyNumberFormat="0" applyBorder="0" applyAlignment="0" applyProtection="0"/>
    <xf numFmtId="178" fontId="41" fillId="0" borderId="0">
      <alignment/>
      <protection/>
    </xf>
    <xf numFmtId="0" fontId="0" fillId="0" borderId="0">
      <alignment/>
      <protection/>
    </xf>
    <xf numFmtId="0" fontId="35" fillId="6" borderId="0" applyBorder="0">
      <alignment vertical="center"/>
      <protection/>
    </xf>
    <xf numFmtId="200" fontId="3" fillId="0" borderId="0">
      <alignment/>
      <protection/>
    </xf>
    <xf numFmtId="0" fontId="45" fillId="38" borderId="0" applyNumberFormat="0" applyBorder="0" applyAlignment="0" applyProtection="0"/>
    <xf numFmtId="0" fontId="42" fillId="31" borderId="0" applyBorder="0">
      <alignment/>
      <protection/>
    </xf>
    <xf numFmtId="179" fontId="41" fillId="0" borderId="0" applyBorder="0">
      <alignment/>
      <protection/>
    </xf>
    <xf numFmtId="0" fontId="76" fillId="0" borderId="0">
      <alignment/>
      <protection/>
    </xf>
    <xf numFmtId="185" fontId="44" fillId="0" borderId="0" applyFont="0" applyFill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45" fillId="45" borderId="0" applyBorder="0">
      <alignment/>
      <protection/>
    </xf>
    <xf numFmtId="201" fontId="62" fillId="0" borderId="0">
      <alignment horizontal="center" vertical="center"/>
      <protection locked="0"/>
    </xf>
    <xf numFmtId="0" fontId="35" fillId="6" borderId="0" applyBorder="0">
      <alignment vertical="center"/>
      <protection/>
    </xf>
    <xf numFmtId="0" fontId="42" fillId="30" borderId="0" applyBorder="0">
      <alignment/>
      <protection/>
    </xf>
    <xf numFmtId="202" fontId="72" fillId="0" borderId="0" applyBorder="0">
      <alignment/>
      <protection/>
    </xf>
    <xf numFmtId="189" fontId="77" fillId="46" borderId="0">
      <alignment/>
      <protection/>
    </xf>
    <xf numFmtId="0" fontId="35" fillId="6" borderId="0" applyNumberFormat="0" applyBorder="0" applyAlignment="0" applyProtection="0"/>
    <xf numFmtId="195" fontId="41" fillId="0" borderId="0" applyBorder="0">
      <alignment/>
      <protection/>
    </xf>
    <xf numFmtId="0" fontId="31" fillId="4" borderId="5">
      <alignment vertical="center"/>
      <protection/>
    </xf>
    <xf numFmtId="0" fontId="50" fillId="33" borderId="11">
      <alignment/>
      <protection locked="0"/>
    </xf>
    <xf numFmtId="0" fontId="37" fillId="8" borderId="0" applyNumberFormat="0" applyBorder="0" applyAlignment="0" applyProtection="0"/>
    <xf numFmtId="0" fontId="46" fillId="27" borderId="0">
      <alignment horizontal="center" vertical="center"/>
      <protection/>
    </xf>
    <xf numFmtId="0" fontId="44" fillId="0" borderId="0" applyBorder="0">
      <alignment/>
      <protection/>
    </xf>
    <xf numFmtId="203" fontId="2" fillId="0" borderId="0" applyFont="0" applyFill="0" applyBorder="0" applyAlignment="0" applyProtection="0"/>
    <xf numFmtId="0" fontId="36" fillId="7" borderId="0" applyNumberFormat="0" applyBorder="0" applyAlignment="0" applyProtection="0"/>
    <xf numFmtId="179" fontId="41" fillId="0" borderId="0">
      <alignment/>
      <protection/>
    </xf>
    <xf numFmtId="40" fontId="57" fillId="0" borderId="0" applyBorder="0">
      <alignment/>
      <protection/>
    </xf>
    <xf numFmtId="0" fontId="53" fillId="0" borderId="0">
      <alignment/>
      <protection/>
    </xf>
    <xf numFmtId="0" fontId="45" fillId="26" borderId="0" applyBorder="0">
      <alignment/>
      <protection/>
    </xf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187" fontId="44" fillId="0" borderId="0">
      <alignment/>
      <protection/>
    </xf>
    <xf numFmtId="0" fontId="44" fillId="0" borderId="0">
      <alignment/>
      <protection/>
    </xf>
    <xf numFmtId="185" fontId="44" fillId="0" borderId="0" applyBorder="0">
      <alignment/>
      <protection/>
    </xf>
    <xf numFmtId="0" fontId="42" fillId="43" borderId="0" applyNumberFormat="0" applyBorder="0" applyAlignment="0" applyProtection="0"/>
    <xf numFmtId="0" fontId="44" fillId="0" borderId="0">
      <alignment/>
      <protection/>
    </xf>
    <xf numFmtId="0" fontId="46" fillId="27" borderId="0">
      <alignment horizontal="center" vertical="center"/>
      <protection/>
    </xf>
    <xf numFmtId="0" fontId="45" fillId="38" borderId="0" applyNumberFormat="0" applyBorder="0" applyAlignment="0" applyProtection="0"/>
    <xf numFmtId="0" fontId="78" fillId="0" borderId="15" applyNumberFormat="0" applyFill="0" applyProtection="0">
      <alignment horizontal="center"/>
    </xf>
    <xf numFmtId="0" fontId="42" fillId="35" borderId="0" applyNumberFormat="0" applyBorder="0" applyAlignment="0" applyProtection="0"/>
    <xf numFmtId="0" fontId="35" fillId="6" borderId="0" applyNumberFormat="0" applyBorder="0" applyAlignment="0" applyProtection="0"/>
    <xf numFmtId="0" fontId="42" fillId="44" borderId="0" applyBorder="0">
      <alignment/>
      <protection/>
    </xf>
    <xf numFmtId="0" fontId="45" fillId="38" borderId="0" applyBorder="0">
      <alignment/>
      <protection/>
    </xf>
    <xf numFmtId="0" fontId="36" fillId="7" borderId="0" applyNumberFormat="0" applyBorder="0" applyAlignment="0" applyProtection="0"/>
    <xf numFmtId="0" fontId="54" fillId="27" borderId="0">
      <alignment horizontal="left" vertical="center"/>
      <protection/>
    </xf>
    <xf numFmtId="0" fontId="36" fillId="7" borderId="0" applyBorder="0">
      <alignment vertical="center"/>
      <protection/>
    </xf>
    <xf numFmtId="185" fontId="44" fillId="0" borderId="0" applyBorder="0">
      <alignment/>
      <protection/>
    </xf>
    <xf numFmtId="199" fontId="44" fillId="0" borderId="0" applyBorder="0">
      <alignment/>
      <protection/>
    </xf>
    <xf numFmtId="176" fontId="44" fillId="0" borderId="0" applyBorder="0">
      <alignment/>
      <protection/>
    </xf>
    <xf numFmtId="0" fontId="0" fillId="0" borderId="0">
      <alignment/>
      <protection/>
    </xf>
    <xf numFmtId="0" fontId="45" fillId="28" borderId="0" applyBorder="0">
      <alignment/>
      <protection/>
    </xf>
    <xf numFmtId="0" fontId="42" fillId="30" borderId="0" applyNumberFormat="0" applyBorder="0" applyAlignment="0" applyProtection="0"/>
    <xf numFmtId="0" fontId="40" fillId="24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Border="0">
      <alignment vertical="center"/>
      <protection/>
    </xf>
    <xf numFmtId="0" fontId="42" fillId="25" borderId="0" applyNumberFormat="0" applyBorder="0" applyAlignment="0" applyProtection="0"/>
    <xf numFmtId="43" fontId="44" fillId="0" borderId="0" applyFont="0" applyFill="0" applyBorder="0" applyAlignment="0" applyProtection="0"/>
    <xf numFmtId="0" fontId="59" fillId="7" borderId="0" applyBorder="0">
      <alignment vertical="center"/>
      <protection/>
    </xf>
    <xf numFmtId="0" fontId="36" fillId="7" borderId="0" applyNumberFormat="0" applyBorder="0" applyAlignment="0" applyProtection="0"/>
    <xf numFmtId="0" fontId="36" fillId="7" borderId="0" applyBorder="0">
      <alignment vertical="center"/>
      <protection/>
    </xf>
    <xf numFmtId="0" fontId="45" fillId="45" borderId="0" applyNumberFormat="0" applyBorder="0" applyAlignment="0" applyProtection="0"/>
    <xf numFmtId="0" fontId="52" fillId="0" borderId="0">
      <alignment/>
      <protection/>
    </xf>
    <xf numFmtId="0" fontId="35" fillId="6" borderId="0" applyBorder="0">
      <alignment vertical="center"/>
      <protection/>
    </xf>
    <xf numFmtId="0" fontId="35" fillId="6" borderId="0" applyNumberFormat="0" applyBorder="0" applyAlignment="0" applyProtection="0"/>
    <xf numFmtId="0" fontId="36" fillId="7" borderId="0" applyBorder="0">
      <alignment vertical="center"/>
      <protection/>
    </xf>
    <xf numFmtId="176" fontId="44" fillId="0" borderId="0" applyBorder="0">
      <alignment/>
      <protection/>
    </xf>
    <xf numFmtId="0" fontId="54" fillId="27" borderId="0" applyBorder="0">
      <alignment horizontal="center" vertical="center"/>
      <protection/>
    </xf>
    <xf numFmtId="0" fontId="36" fillId="7" borderId="0" applyNumberFormat="0" applyBorder="0" applyAlignment="0" applyProtection="0"/>
    <xf numFmtId="0" fontId="30" fillId="4" borderId="6">
      <alignment vertical="center"/>
      <protection/>
    </xf>
    <xf numFmtId="0" fontId="47" fillId="32" borderId="0" applyNumberFormat="0" applyBorder="0" applyAlignment="0" applyProtection="0"/>
    <xf numFmtId="204" fontId="41" fillId="0" borderId="0" applyBorder="0">
      <alignment/>
      <protection/>
    </xf>
    <xf numFmtId="192" fontId="44" fillId="0" borderId="0" applyBorder="0">
      <alignment/>
      <protection/>
    </xf>
    <xf numFmtId="0" fontId="36" fillId="7" borderId="0" applyBorder="0">
      <alignment vertical="center"/>
      <protection/>
    </xf>
    <xf numFmtId="0" fontId="45" fillId="38" borderId="0" applyNumberFormat="0" applyBorder="0" applyAlignment="0" applyProtection="0"/>
    <xf numFmtId="0" fontId="35" fillId="6" borderId="0" applyNumberFormat="0" applyBorder="0" applyAlignment="0" applyProtection="0"/>
    <xf numFmtId="0" fontId="58" fillId="34" borderId="0" applyBorder="0">
      <alignment/>
      <protection/>
    </xf>
    <xf numFmtId="205" fontId="44" fillId="0" borderId="0" applyBorder="0">
      <alignment/>
      <protection/>
    </xf>
    <xf numFmtId="0" fontId="13" fillId="0" borderId="0" applyBorder="0">
      <alignment/>
      <protection/>
    </xf>
    <xf numFmtId="189" fontId="44" fillId="0" borderId="0" applyFont="0" applyFill="0" applyBorder="0" applyAlignment="0" applyProtection="0"/>
    <xf numFmtId="0" fontId="24" fillId="0" borderId="0" applyBorder="0">
      <alignment vertical="center"/>
      <protection/>
    </xf>
    <xf numFmtId="0" fontId="79" fillId="6" borderId="0" applyBorder="0">
      <alignment vertical="center"/>
      <protection/>
    </xf>
    <xf numFmtId="38" fontId="51" fillId="0" borderId="0" applyFont="0" applyFill="0" applyBorder="0" applyAlignment="0" applyProtection="0"/>
    <xf numFmtId="0" fontId="41" fillId="0" borderId="0" applyBorder="0">
      <alignment/>
      <protection/>
    </xf>
    <xf numFmtId="0" fontId="42" fillId="2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Border="0">
      <alignment vertical="center"/>
      <protection/>
    </xf>
    <xf numFmtId="0" fontId="45" fillId="38" borderId="0" applyBorder="0">
      <alignment/>
      <protection/>
    </xf>
    <xf numFmtId="179" fontId="41" fillId="0" borderId="0" applyBorder="0">
      <alignment/>
      <protection/>
    </xf>
    <xf numFmtId="0" fontId="46" fillId="27" borderId="0">
      <alignment horizontal="center" vertical="center"/>
      <protection/>
    </xf>
    <xf numFmtId="0" fontId="0" fillId="0" borderId="0">
      <alignment/>
      <protection/>
    </xf>
    <xf numFmtId="0" fontId="42" fillId="31" borderId="0" applyNumberFormat="0" applyBorder="0" applyAlignment="0" applyProtection="0"/>
    <xf numFmtId="0" fontId="35" fillId="6" borderId="0" applyNumberFormat="0" applyBorder="0" applyAlignment="0" applyProtection="0"/>
    <xf numFmtId="15" fontId="51" fillId="0" borderId="0" applyFont="0" applyFill="0" applyBorder="0" applyAlignment="0" applyProtection="0"/>
    <xf numFmtId="0" fontId="42" fillId="43" borderId="0" applyNumberFormat="0" applyBorder="0" applyAlignment="0" applyProtection="0"/>
    <xf numFmtId="0" fontId="35" fillId="6" borderId="0" applyBorder="0">
      <alignment vertical="center"/>
      <protection/>
    </xf>
    <xf numFmtId="193" fontId="44" fillId="0" borderId="0" applyBorder="0">
      <alignment/>
      <protection/>
    </xf>
    <xf numFmtId="0" fontId="45" fillId="28" borderId="0" applyNumberFormat="0" applyBorder="0" applyAlignment="0" applyProtection="0"/>
    <xf numFmtId="0" fontId="42" fillId="43" borderId="0" applyNumberFormat="0" applyBorder="0" applyAlignment="0" applyProtection="0"/>
    <xf numFmtId="0" fontId="36" fillId="7" borderId="0" applyBorder="0">
      <alignment vertical="center"/>
      <protection/>
    </xf>
    <xf numFmtId="0" fontId="80" fillId="0" borderId="18" applyNumberFormat="0" applyAlignment="0" applyProtection="0"/>
    <xf numFmtId="0" fontId="28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53" fillId="0" borderId="0" applyFont="0" applyFill="0" applyBorder="0" applyAlignment="0" applyProtection="0"/>
    <xf numFmtId="0" fontId="41" fillId="0" borderId="0" applyBorder="0">
      <alignment/>
      <protection/>
    </xf>
    <xf numFmtId="206" fontId="0" fillId="0" borderId="0" applyBorder="0">
      <alignment/>
      <protection/>
    </xf>
    <xf numFmtId="0" fontId="46" fillId="27" borderId="0" applyBorder="0">
      <alignment horizontal="center" vertical="center"/>
      <protection/>
    </xf>
    <xf numFmtId="0" fontId="80" fillId="0" borderId="19">
      <alignment horizontal="left" vertical="center"/>
      <protection/>
    </xf>
    <xf numFmtId="37" fontId="81" fillId="0" borderId="0">
      <alignment/>
      <protection/>
    </xf>
    <xf numFmtId="0" fontId="35" fillId="6" borderId="0" applyBorder="0">
      <alignment vertical="center"/>
      <protection/>
    </xf>
    <xf numFmtId="0" fontId="52" fillId="0" borderId="0" applyBorder="0">
      <alignment/>
      <protection/>
    </xf>
    <xf numFmtId="0" fontId="36" fillId="7" borderId="0" applyNumberFormat="0" applyBorder="0" applyAlignment="0" applyProtection="0"/>
    <xf numFmtId="0" fontId="69" fillId="0" borderId="0" applyBorder="0">
      <alignment/>
      <protection/>
    </xf>
    <xf numFmtId="0" fontId="45" fillId="38" borderId="0" applyNumberFormat="0" applyBorder="0" applyAlignment="0" applyProtection="0"/>
    <xf numFmtId="0" fontId="58" fillId="34" borderId="0" applyNumberFormat="0" applyBorder="0" applyAlignment="0" applyProtection="0"/>
    <xf numFmtId="0" fontId="82" fillId="0" borderId="20">
      <alignment horizontal="center"/>
      <protection/>
    </xf>
    <xf numFmtId="207" fontId="44" fillId="0" borderId="0" applyBorder="0">
      <alignment/>
      <protection/>
    </xf>
    <xf numFmtId="178" fontId="41" fillId="0" borderId="0" applyBorder="0">
      <alignment/>
      <protection/>
    </xf>
    <xf numFmtId="0" fontId="45" fillId="28" borderId="0" applyNumberFormat="0" applyBorder="0" applyAlignment="0" applyProtection="0"/>
    <xf numFmtId="0" fontId="36" fillId="7" borderId="0" applyNumberFormat="0" applyBorder="0" applyAlignment="0" applyProtection="0"/>
    <xf numFmtId="0" fontId="46" fillId="27" borderId="0" applyBorder="0">
      <alignment horizontal="center" vertical="center"/>
      <protection/>
    </xf>
    <xf numFmtId="0" fontId="53" fillId="0" borderId="0" applyBorder="0">
      <alignment/>
      <protection/>
    </xf>
    <xf numFmtId="0" fontId="47" fillId="32" borderId="0" applyNumberFormat="0" applyBorder="0" applyAlignment="0" applyProtection="0"/>
    <xf numFmtId="0" fontId="44" fillId="0" borderId="0">
      <alignment/>
      <protection/>
    </xf>
    <xf numFmtId="205" fontId="44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44" fillId="0" borderId="15" applyNumberFormat="0" applyFill="0" applyProtection="0">
      <alignment horizontal="left"/>
    </xf>
    <xf numFmtId="0" fontId="36" fillId="7" borderId="0" applyBorder="0">
      <alignment vertical="center"/>
      <protection/>
    </xf>
    <xf numFmtId="0" fontId="75" fillId="10" borderId="0" applyNumberFormat="0" applyFont="0" applyBorder="0" applyAlignment="0" applyProtection="0"/>
    <xf numFmtId="0" fontId="42" fillId="44" borderId="0" applyNumberFormat="0" applyBorder="0" applyAlignment="0" applyProtection="0"/>
    <xf numFmtId="208" fontId="0" fillId="0" borderId="0" applyBorder="0">
      <alignment/>
      <protection/>
    </xf>
    <xf numFmtId="0" fontId="35" fillId="6" borderId="0" applyNumberFormat="0" applyBorder="0" applyAlignment="0" applyProtection="0"/>
    <xf numFmtId="0" fontId="46" fillId="27" borderId="0">
      <alignment horizontal="center" vertical="center"/>
      <protection/>
    </xf>
    <xf numFmtId="0" fontId="45" fillId="38" borderId="0" applyNumberFormat="0" applyBorder="0" applyAlignment="0" applyProtection="0"/>
    <xf numFmtId="209" fontId="41" fillId="0" borderId="0" applyBorder="0">
      <alignment/>
      <protection/>
    </xf>
    <xf numFmtId="0" fontId="41" fillId="0" borderId="0">
      <alignment/>
      <protection/>
    </xf>
    <xf numFmtId="0" fontId="29" fillId="3" borderId="5" applyNumberFormat="0" applyAlignment="0" applyProtection="0"/>
    <xf numFmtId="0" fontId="27" fillId="0" borderId="16" applyNumberFormat="0" applyFill="0" applyAlignment="0" applyProtection="0"/>
    <xf numFmtId="0" fontId="36" fillId="7" borderId="0" applyBorder="0">
      <alignment vertical="center"/>
      <protection/>
    </xf>
    <xf numFmtId="38" fontId="65" fillId="4" borderId="0" applyBorder="0" applyAlignment="0" applyProtection="0"/>
    <xf numFmtId="10" fontId="44" fillId="0" borderId="0" applyFont="0" applyFill="0" applyBorder="0" applyAlignment="0" applyProtection="0"/>
    <xf numFmtId="9" fontId="53" fillId="0" borderId="0" applyBorder="0">
      <alignment/>
      <protection/>
    </xf>
    <xf numFmtId="0" fontId="41" fillId="0" borderId="0">
      <alignment/>
      <protection/>
    </xf>
    <xf numFmtId="179" fontId="41" fillId="0" borderId="0">
      <alignment/>
      <protection/>
    </xf>
    <xf numFmtId="179" fontId="41" fillId="0" borderId="0" applyBorder="0">
      <alignment/>
      <protection/>
    </xf>
    <xf numFmtId="0" fontId="45" fillId="45" borderId="0" applyNumberFormat="0" applyBorder="0" applyAlignment="0" applyProtection="0"/>
    <xf numFmtId="1" fontId="83" fillId="0" borderId="0">
      <alignment horizontal="center" vertical="center"/>
      <protection locked="0"/>
    </xf>
    <xf numFmtId="0" fontId="35" fillId="6" borderId="0" applyNumberFormat="0" applyBorder="0" applyAlignment="0" applyProtection="0"/>
    <xf numFmtId="0" fontId="35" fillId="6" borderId="0" applyBorder="0">
      <alignment vertical="center"/>
      <protection/>
    </xf>
    <xf numFmtId="0" fontId="34" fillId="0" borderId="21" applyNumberFormat="0" applyFill="0" applyAlignment="0" applyProtection="0"/>
    <xf numFmtId="0" fontId="42" fillId="43" borderId="0" applyNumberFormat="0" applyBorder="0" applyAlignment="0" applyProtection="0"/>
    <xf numFmtId="0" fontId="41" fillId="0" borderId="0" applyBorder="0">
      <alignment/>
      <protection/>
    </xf>
    <xf numFmtId="0" fontId="36" fillId="7" borderId="0" applyNumberFormat="0" applyBorder="0" applyAlignment="0" applyProtection="0"/>
    <xf numFmtId="207" fontId="44" fillId="0" borderId="0" applyFont="0" applyFill="0" applyBorder="0" applyAlignment="0" applyProtection="0"/>
    <xf numFmtId="41" fontId="44" fillId="0" borderId="0" applyBorder="0">
      <alignment/>
      <protection/>
    </xf>
    <xf numFmtId="0" fontId="0" fillId="0" borderId="0">
      <alignment vertical="center"/>
      <protection/>
    </xf>
    <xf numFmtId="43" fontId="44" fillId="0" borderId="0" applyBorder="0">
      <alignment/>
      <protection/>
    </xf>
    <xf numFmtId="0" fontId="35" fillId="6" borderId="0" applyNumberFormat="0" applyBorder="0" applyAlignment="0" applyProtection="0"/>
    <xf numFmtId="0" fontId="41" fillId="0" borderId="0">
      <alignment/>
      <protection/>
    </xf>
    <xf numFmtId="38" fontId="51" fillId="0" borderId="0" applyBorder="0">
      <alignment/>
      <protection/>
    </xf>
    <xf numFmtId="0" fontId="42" fillId="31" borderId="0" applyNumberFormat="0" applyBorder="0" applyAlignment="0" applyProtection="0"/>
    <xf numFmtId="190" fontId="44" fillId="0" borderId="0" applyBorder="0">
      <alignment/>
      <protection/>
    </xf>
    <xf numFmtId="0" fontId="35" fillId="6" borderId="0" applyNumberFormat="0" applyBorder="0" applyAlignment="0" applyProtection="0"/>
    <xf numFmtId="210" fontId="3" fillId="0" borderId="0">
      <alignment/>
      <protection/>
    </xf>
    <xf numFmtId="0" fontId="57" fillId="0" borderId="0" applyFont="0" applyFill="0" applyBorder="0" applyAlignment="0" applyProtection="0"/>
    <xf numFmtId="0" fontId="60" fillId="0" borderId="0">
      <alignment/>
      <protection/>
    </xf>
    <xf numFmtId="186" fontId="51" fillId="0" borderId="0" applyBorder="0">
      <alignment/>
      <protection/>
    </xf>
    <xf numFmtId="0" fontId="36" fillId="7" borderId="0" applyNumberFormat="0" applyBorder="0" applyAlignment="0" applyProtection="0"/>
    <xf numFmtId="0" fontId="0" fillId="0" borderId="0">
      <alignment/>
      <protection/>
    </xf>
    <xf numFmtId="0" fontId="35" fillId="6" borderId="0" applyBorder="0">
      <alignment vertical="center"/>
      <protection/>
    </xf>
    <xf numFmtId="0" fontId="35" fillId="6" borderId="0" applyBorder="0">
      <alignment vertical="center"/>
      <protection/>
    </xf>
    <xf numFmtId="0" fontId="54" fillId="37" borderId="0" applyBorder="0">
      <alignment horizontal="right" vertical="center"/>
      <protection/>
    </xf>
    <xf numFmtId="179" fontId="41" fillId="0" borderId="0">
      <alignment/>
      <protection/>
    </xf>
    <xf numFmtId="0" fontId="36" fillId="7" borderId="0" applyBorder="0">
      <alignment vertical="center"/>
      <protection/>
    </xf>
    <xf numFmtId="0" fontId="40" fillId="24" borderId="0" applyBorder="0">
      <alignment/>
      <protection/>
    </xf>
    <xf numFmtId="0" fontId="46" fillId="27" borderId="0">
      <alignment horizontal="center" vertical="center"/>
      <protection/>
    </xf>
    <xf numFmtId="0" fontId="37" fillId="8" borderId="0" applyBorder="0">
      <alignment vertical="center"/>
      <protection/>
    </xf>
    <xf numFmtId="0" fontId="34" fillId="0" borderId="21">
      <alignment vertical="center"/>
      <protection/>
    </xf>
    <xf numFmtId="0" fontId="14" fillId="0" borderId="0">
      <alignment/>
      <protection locked="0"/>
    </xf>
    <xf numFmtId="176" fontId="44" fillId="0" borderId="0" applyFont="0" applyFill="0" applyBorder="0" applyAlignment="0" applyProtection="0"/>
    <xf numFmtId="0" fontId="32" fillId="5" borderId="7">
      <alignment vertical="center"/>
      <protection/>
    </xf>
    <xf numFmtId="0" fontId="36" fillId="7" borderId="0" applyNumberFormat="0" applyBorder="0" applyAlignment="0" applyProtection="0"/>
    <xf numFmtId="1" fontId="44" fillId="0" borderId="10" applyFill="0" applyProtection="0">
      <alignment horizontal="center"/>
    </xf>
    <xf numFmtId="191" fontId="44" fillId="0" borderId="0" applyFont="0" applyFill="0" applyBorder="0" applyAlignment="0" applyProtection="0"/>
    <xf numFmtId="0" fontId="53" fillId="0" borderId="0">
      <alignment/>
      <protection/>
    </xf>
    <xf numFmtId="0" fontId="45" fillId="28" borderId="0" applyBorder="0">
      <alignment/>
      <protection/>
    </xf>
    <xf numFmtId="0" fontId="36" fillId="7" borderId="0" applyNumberFormat="0" applyBorder="0" applyAlignment="0" applyProtection="0"/>
    <xf numFmtId="43" fontId="3" fillId="0" borderId="0" applyBorder="0">
      <alignment/>
      <protection/>
    </xf>
    <xf numFmtId="4" fontId="51" fillId="0" borderId="0" applyFont="0" applyFill="0" applyBorder="0" applyAlignment="0" applyProtection="0"/>
    <xf numFmtId="0" fontId="14" fillId="0" borderId="0" applyBorder="0">
      <alignment/>
      <protection/>
    </xf>
    <xf numFmtId="0" fontId="33" fillId="0" borderId="17" applyNumberFormat="0" applyFill="0" applyAlignment="0" applyProtection="0"/>
    <xf numFmtId="179" fontId="41" fillId="0" borderId="0" applyBorder="0">
      <alignment/>
      <protection/>
    </xf>
    <xf numFmtId="0" fontId="35" fillId="6" borderId="0" applyBorder="0">
      <alignment vertical="center"/>
      <protection/>
    </xf>
    <xf numFmtId="19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53" fillId="0" borderId="0">
      <alignment/>
      <protection/>
    </xf>
    <xf numFmtId="0" fontId="46" fillId="27" borderId="0">
      <alignment horizontal="center" vertical="center"/>
      <protection/>
    </xf>
    <xf numFmtId="0" fontId="0" fillId="0" borderId="0" applyBorder="0">
      <alignment/>
      <protection/>
    </xf>
    <xf numFmtId="37" fontId="41" fillId="0" borderId="0">
      <alignment/>
      <protection/>
    </xf>
    <xf numFmtId="0" fontId="35" fillId="6" borderId="0" applyBorder="0">
      <alignment vertical="center"/>
      <protection/>
    </xf>
    <xf numFmtId="0" fontId="44" fillId="2" borderId="1">
      <alignment vertical="center"/>
      <protection/>
    </xf>
    <xf numFmtId="0" fontId="50" fillId="33" borderId="11">
      <alignment/>
      <protection locked="0"/>
    </xf>
    <xf numFmtId="0" fontId="35" fillId="6" borderId="0" applyBorder="0">
      <alignment vertical="center"/>
      <protection/>
    </xf>
    <xf numFmtId="208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29" fillId="3" borderId="5" applyNumberFormat="0" applyAlignment="0" applyProtection="0"/>
    <xf numFmtId="0" fontId="54" fillId="27" borderId="0">
      <alignment horizontal="left" vertical="center"/>
      <protection/>
    </xf>
    <xf numFmtId="0" fontId="42" fillId="35" borderId="0" applyNumberFormat="0" applyBorder="0" applyAlignment="0" applyProtection="0"/>
    <xf numFmtId="0" fontId="42" fillId="30" borderId="0" applyNumberFormat="0" applyBorder="0" applyAlignment="0" applyProtection="0"/>
    <xf numFmtId="183" fontId="51" fillId="0" borderId="0" applyFont="0" applyFill="0" applyBorder="0" applyAlignment="0" applyProtection="0"/>
    <xf numFmtId="0" fontId="39" fillId="0" borderId="0" applyBorder="0">
      <alignment/>
      <protection/>
    </xf>
    <xf numFmtId="0" fontId="42" fillId="44" borderId="0" applyNumberFormat="0" applyBorder="0" applyAlignment="0" applyProtection="0"/>
    <xf numFmtId="184" fontId="44" fillId="0" borderId="0" applyFont="0" applyFill="0" applyProtection="0">
      <alignment/>
    </xf>
    <xf numFmtId="196" fontId="44" fillId="0" borderId="0" applyBorder="0">
      <alignment/>
      <protection/>
    </xf>
    <xf numFmtId="0" fontId="84" fillId="0" borderId="0">
      <alignment/>
      <protection/>
    </xf>
    <xf numFmtId="0" fontId="36" fillId="7" borderId="0" applyBorder="0">
      <alignment vertical="center"/>
      <protection/>
    </xf>
    <xf numFmtId="0" fontId="42" fillId="35" borderId="0" applyNumberFormat="0" applyBorder="0" applyAlignment="0" applyProtection="0"/>
    <xf numFmtId="0" fontId="47" fillId="36" borderId="0" applyNumberFormat="0" applyBorder="0" applyAlignment="0" applyProtection="0"/>
    <xf numFmtId="49" fontId="85" fillId="0" borderId="0">
      <alignment horizontal="center" vertical="center"/>
      <protection locked="0"/>
    </xf>
    <xf numFmtId="195" fontId="41" fillId="0" borderId="0">
      <alignment/>
      <protection/>
    </xf>
    <xf numFmtId="0" fontId="76" fillId="0" borderId="0" applyBorder="0">
      <alignment/>
      <protection/>
    </xf>
    <xf numFmtId="0" fontId="0" fillId="0" borderId="0" applyBorder="0">
      <alignment/>
      <protection/>
    </xf>
    <xf numFmtId="176" fontId="44" fillId="0" borderId="0" applyBorder="0">
      <alignment/>
      <protection/>
    </xf>
    <xf numFmtId="43" fontId="44" fillId="0" borderId="0" applyBorder="0">
      <alignment/>
      <protection/>
    </xf>
    <xf numFmtId="0" fontId="0" fillId="0" borderId="0" applyBorder="0">
      <alignment/>
      <protection/>
    </xf>
    <xf numFmtId="0" fontId="74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0" applyNumberFormat="0" applyBorder="0" applyAlignment="0" applyProtection="0"/>
    <xf numFmtId="0" fontId="58" fillId="34" borderId="0" applyBorder="0">
      <alignment/>
      <protection/>
    </xf>
    <xf numFmtId="0" fontId="44" fillId="0" borderId="0" applyFont="0" applyFill="0" applyBorder="0" applyAlignment="0" applyProtection="0"/>
    <xf numFmtId="0" fontId="45" fillId="26" borderId="0" applyNumberFormat="0" applyBorder="0" applyAlignment="0" applyProtection="0"/>
    <xf numFmtId="0" fontId="54" fillId="27" borderId="0">
      <alignment horizontal="center" vertical="center"/>
      <protection/>
    </xf>
    <xf numFmtId="0" fontId="39" fillId="0" borderId="0" applyBorder="0">
      <alignment/>
      <protection/>
    </xf>
    <xf numFmtId="0" fontId="45" fillId="38" borderId="0" applyNumberFormat="0" applyBorder="0" applyAlignment="0" applyProtection="0"/>
    <xf numFmtId="39" fontId="44" fillId="0" borderId="0" applyFont="0" applyFill="0" applyBorder="0" applyAlignment="0" applyProtection="0"/>
    <xf numFmtId="211" fontId="3" fillId="0" borderId="0">
      <alignment/>
      <protection/>
    </xf>
    <xf numFmtId="0" fontId="54" fillId="27" borderId="0" applyBorder="0">
      <alignment horizontal="left" vertical="center"/>
      <protection/>
    </xf>
    <xf numFmtId="0" fontId="35" fillId="6" borderId="0" applyBorder="0">
      <alignment vertical="center"/>
      <protection/>
    </xf>
    <xf numFmtId="0" fontId="86" fillId="0" borderId="0">
      <alignment/>
      <protection/>
    </xf>
    <xf numFmtId="0" fontId="41" fillId="0" borderId="0" applyBorder="0">
      <alignment/>
      <protection/>
    </xf>
    <xf numFmtId="0" fontId="32" fillId="5" borderId="7" applyNumberFormat="0" applyAlignment="0" applyProtection="0"/>
    <xf numFmtId="0" fontId="40" fillId="24" borderId="0" applyBorder="0">
      <alignment/>
      <protection/>
    </xf>
    <xf numFmtId="0" fontId="44" fillId="0" borderId="0">
      <alignment/>
      <protection/>
    </xf>
    <xf numFmtId="209" fontId="41" fillId="0" borderId="0">
      <alignment/>
      <protection/>
    </xf>
    <xf numFmtId="0" fontId="36" fillId="7" borderId="0" applyBorder="0">
      <alignment vertical="center"/>
      <protection/>
    </xf>
    <xf numFmtId="0" fontId="50" fillId="33" borderId="11">
      <alignment/>
      <protection locked="0"/>
    </xf>
    <xf numFmtId="0" fontId="0" fillId="0" borderId="0" applyBorder="0">
      <alignment/>
      <protection/>
    </xf>
    <xf numFmtId="0" fontId="2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41" fontId="44" fillId="0" borderId="0" applyBorder="0">
      <alignment/>
      <protection/>
    </xf>
    <xf numFmtId="0" fontId="42" fillId="26" borderId="0" applyNumberFormat="0" applyBorder="0" applyAlignment="0" applyProtection="0"/>
    <xf numFmtId="0" fontId="42" fillId="30" borderId="0" applyBorder="0">
      <alignment/>
      <protection/>
    </xf>
    <xf numFmtId="0" fontId="0" fillId="0" borderId="0">
      <alignment/>
      <protection/>
    </xf>
    <xf numFmtId="180" fontId="44" fillId="0" borderId="0" applyBorder="0">
      <alignment/>
      <protection/>
    </xf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41" fontId="44" fillId="0" borderId="0" applyFont="0" applyFill="0" applyBorder="0" applyAlignment="0" applyProtection="0"/>
    <xf numFmtId="0" fontId="79" fillId="6" borderId="0" applyNumberFormat="0" applyBorder="0" applyAlignment="0" applyProtection="0"/>
    <xf numFmtId="0" fontId="26" fillId="0" borderId="12">
      <alignment vertical="center"/>
      <protection/>
    </xf>
    <xf numFmtId="41" fontId="44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72" fillId="0" borderId="0">
      <alignment/>
      <protection/>
    </xf>
    <xf numFmtId="0" fontId="42" fillId="44" borderId="0" applyNumberFormat="0" applyBorder="0" applyAlignment="0" applyProtection="0"/>
    <xf numFmtId="0" fontId="44" fillId="0" borderId="0" applyBorder="0">
      <alignment/>
      <protection/>
    </xf>
    <xf numFmtId="195" fontId="41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3" fillId="27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5" fillId="27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27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27" borderId="14" xfId="0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27" borderId="1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/>
    </xf>
    <xf numFmtId="0" fontId="10" fillId="27" borderId="14" xfId="0" applyFont="1" applyFill="1" applyBorder="1" applyAlignment="1">
      <alignment horizontal="center" vertical="center" wrapText="1"/>
    </xf>
    <xf numFmtId="212" fontId="11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194" fontId="11" fillId="0" borderId="14" xfId="0" applyNumberFormat="1" applyFont="1" applyBorder="1" applyAlignment="1">
      <alignment horizontal="center" vertical="center" wrapText="1"/>
    </xf>
    <xf numFmtId="213" fontId="13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12" fontId="12" fillId="0" borderId="14" xfId="0" applyNumberFormat="1" applyFont="1" applyFill="1" applyBorder="1" applyAlignment="1">
      <alignment horizontal="center" vertical="center" wrapText="1"/>
    </xf>
    <xf numFmtId="214" fontId="12" fillId="0" borderId="14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 shrinkToFit="1"/>
    </xf>
    <xf numFmtId="0" fontId="10" fillId="27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wrapText="1"/>
    </xf>
    <xf numFmtId="212" fontId="4" fillId="0" borderId="0" xfId="0" applyNumberFormat="1" applyFont="1" applyFill="1" applyAlignment="1">
      <alignment horizontal="center" vertical="center" wrapText="1"/>
    </xf>
    <xf numFmtId="214" fontId="4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 shrinkToFit="1"/>
    </xf>
    <xf numFmtId="0" fontId="8" fillId="0" borderId="27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/>
    </xf>
    <xf numFmtId="0" fontId="11" fillId="0" borderId="14" xfId="517" applyFont="1" applyBorder="1" applyAlignment="1">
      <alignment horizontal="center" vertical="center" wrapText="1"/>
      <protection/>
    </xf>
    <xf numFmtId="212" fontId="11" fillId="0" borderId="14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27" borderId="14" xfId="397" applyNumberFormat="1" applyFont="1" applyFill="1" applyBorder="1" applyAlignment="1">
      <alignment horizontal="center" vertical="center" wrapText="1"/>
      <protection/>
    </xf>
    <xf numFmtId="215" fontId="11" fillId="0" borderId="14" xfId="0" applyNumberFormat="1" applyFont="1" applyBorder="1" applyAlignment="1">
      <alignment horizontal="center" vertical="center" wrapText="1"/>
    </xf>
    <xf numFmtId="0" fontId="10" fillId="0" borderId="14" xfId="397" applyNumberFormat="1" applyFont="1" applyFill="1" applyBorder="1" applyAlignment="1">
      <alignment horizontal="center" vertical="center" wrapText="1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194" fontId="11" fillId="0" borderId="14" xfId="0" applyNumberFormat="1" applyFont="1" applyFill="1" applyBorder="1" applyAlignment="1">
      <alignment horizontal="center" vertical="center" wrapText="1"/>
    </xf>
    <xf numFmtId="212" fontId="13" fillId="0" borderId="14" xfId="0" applyNumberFormat="1" applyFont="1" applyFill="1" applyBorder="1" applyAlignment="1">
      <alignment horizontal="center" vertical="center" wrapText="1"/>
    </xf>
    <xf numFmtId="213" fontId="12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213" fontId="11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212" fontId="11" fillId="47" borderId="14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2" fillId="27" borderId="14" xfId="397" applyNumberFormat="1" applyFont="1" applyFill="1" applyBorder="1" applyAlignment="1">
      <alignment horizontal="center" vertical="center" wrapText="1"/>
      <protection/>
    </xf>
    <xf numFmtId="0" fontId="17" fillId="27" borderId="14" xfId="397" applyNumberFormat="1" applyFont="1" applyFill="1" applyBorder="1" applyAlignment="1">
      <alignment horizontal="center" vertical="center" wrapText="1"/>
      <protection/>
    </xf>
    <xf numFmtId="0" fontId="12" fillId="0" borderId="14" xfId="397" applyNumberFormat="1" applyFont="1" applyFill="1" applyBorder="1" applyAlignment="1">
      <alignment horizontal="center" vertical="center" wrapText="1"/>
      <protection/>
    </xf>
    <xf numFmtId="0" fontId="17" fillId="0" borderId="14" xfId="397" applyNumberFormat="1" applyFont="1" applyFill="1" applyBorder="1" applyAlignment="1">
      <alignment horizontal="center" vertical="center" wrapText="1"/>
      <protection/>
    </xf>
    <xf numFmtId="0" fontId="12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213" fontId="12" fillId="0" borderId="28" xfId="0" applyNumberFormat="1" applyFont="1" applyBorder="1" applyAlignment="1">
      <alignment horizontal="center" vertical="center" wrapText="1"/>
    </xf>
    <xf numFmtId="214" fontId="11" fillId="47" borderId="14" xfId="0" applyNumberFormat="1" applyFont="1" applyFill="1" applyBorder="1" applyAlignment="1">
      <alignment horizontal="center" vertical="center" wrapText="1"/>
    </xf>
    <xf numFmtId="213" fontId="12" fillId="0" borderId="29" xfId="0" applyNumberFormat="1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/>
    </xf>
    <xf numFmtId="212" fontId="11" fillId="0" borderId="22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214" fontId="11" fillId="0" borderId="14" xfId="0" applyNumberFormat="1" applyFont="1" applyBorder="1" applyAlignment="1">
      <alignment horizontal="center" vertical="center" wrapText="1"/>
    </xf>
    <xf numFmtId="194" fontId="11" fillId="0" borderId="22" xfId="0" applyNumberFormat="1" applyFont="1" applyBorder="1" applyAlignment="1">
      <alignment horizontal="center" vertical="center" wrapText="1"/>
    </xf>
    <xf numFmtId="214" fontId="11" fillId="0" borderId="25" xfId="0" applyNumberFormat="1" applyFont="1" applyBorder="1" applyAlignment="1">
      <alignment horizontal="center" vertical="center" wrapText="1"/>
    </xf>
    <xf numFmtId="194" fontId="11" fillId="0" borderId="25" xfId="0" applyNumberFormat="1" applyFont="1" applyBorder="1" applyAlignment="1">
      <alignment horizontal="center" vertical="center" wrapText="1"/>
    </xf>
    <xf numFmtId="194" fontId="11" fillId="0" borderId="30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8" fillId="27" borderId="0" xfId="0" applyFont="1" applyFill="1" applyAlignment="1">
      <alignment horizontal="center" vertical="center" wrapText="1" shrinkToFit="1"/>
    </xf>
    <xf numFmtId="2" fontId="10" fillId="27" borderId="0" xfId="0" applyNumberFormat="1" applyFont="1" applyFill="1" applyAlignment="1">
      <alignment horizontal="center" vertical="center" wrapText="1" shrinkToFit="1"/>
    </xf>
    <xf numFmtId="0" fontId="9" fillId="27" borderId="0" xfId="0" applyFont="1" applyFill="1" applyAlignment="1">
      <alignment vertical="center" wrapText="1"/>
    </xf>
    <xf numFmtId="0" fontId="11" fillId="27" borderId="0" xfId="0" applyFont="1" applyFill="1" applyAlignment="1">
      <alignment vertical="center" wrapText="1"/>
    </xf>
    <xf numFmtId="0" fontId="9" fillId="27" borderId="0" xfId="0" applyFont="1" applyFill="1" applyAlignment="1">
      <alignment horizontal="left" vertical="center" wrapText="1" shrinkToFit="1"/>
    </xf>
    <xf numFmtId="0" fontId="9" fillId="27" borderId="0" xfId="0" applyFont="1" applyFill="1" applyAlignment="1">
      <alignment horizontal="center" vertical="center" wrapText="1"/>
    </xf>
    <xf numFmtId="0" fontId="9" fillId="27" borderId="0" xfId="0" applyFont="1" applyFill="1" applyAlignment="1">
      <alignment horizontal="left" vertical="center" wrapText="1"/>
    </xf>
    <xf numFmtId="0" fontId="10" fillId="27" borderId="0" xfId="0" applyFont="1" applyFill="1" applyAlignment="1">
      <alignment horizontal="center" vertical="center" wrapText="1" shrinkToFit="1"/>
    </xf>
    <xf numFmtId="0" fontId="9" fillId="27" borderId="25" xfId="0" applyFont="1" applyFill="1" applyBorder="1" applyAlignment="1">
      <alignment horizontal="center" vertical="center" wrapText="1"/>
    </xf>
    <xf numFmtId="0" fontId="9" fillId="27" borderId="31" xfId="0" applyFont="1" applyFill="1" applyBorder="1" applyAlignment="1">
      <alignment horizontal="left" vertical="center" wrapText="1" shrinkToFit="1"/>
    </xf>
    <xf numFmtId="0" fontId="9" fillId="27" borderId="25" xfId="0" applyFont="1" applyFill="1" applyBorder="1" applyAlignment="1">
      <alignment horizontal="left" vertical="center" wrapText="1"/>
    </xf>
    <xf numFmtId="0" fontId="9" fillId="27" borderId="22" xfId="0" applyFont="1" applyFill="1" applyBorder="1" applyAlignment="1">
      <alignment horizontal="center" vertical="center" wrapText="1" shrinkToFit="1"/>
    </xf>
    <xf numFmtId="0" fontId="10" fillId="27" borderId="23" xfId="0" applyFont="1" applyFill="1" applyBorder="1" applyAlignment="1">
      <alignment horizontal="center" vertical="center" wrapText="1" shrinkToFit="1"/>
    </xf>
    <xf numFmtId="0" fontId="9" fillId="27" borderId="24" xfId="0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left" vertical="center" wrapText="1" shrinkToFit="1"/>
    </xf>
    <xf numFmtId="0" fontId="9" fillId="27" borderId="24" xfId="0" applyFont="1" applyFill="1" applyBorder="1" applyAlignment="1">
      <alignment horizontal="left" vertical="center" wrapText="1"/>
    </xf>
    <xf numFmtId="0" fontId="9" fillId="27" borderId="24" xfId="0" applyFont="1" applyFill="1" applyBorder="1" applyAlignment="1">
      <alignment horizontal="center" vertical="center" wrapText="1" shrinkToFit="1"/>
    </xf>
    <xf numFmtId="0" fontId="9" fillId="27" borderId="14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center" vertical="center" wrapText="1"/>
    </xf>
    <xf numFmtId="216" fontId="10" fillId="27" borderId="14" xfId="0" applyNumberFormat="1" applyFont="1" applyFill="1" applyBorder="1" applyAlignment="1">
      <alignment horizontal="center" vertical="center" wrapText="1" shrinkToFit="1"/>
    </xf>
    <xf numFmtId="0" fontId="9" fillId="27" borderId="33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left" vertical="center" wrapText="1"/>
    </xf>
    <xf numFmtId="1" fontId="9" fillId="27" borderId="25" xfId="0" applyNumberFormat="1" applyFont="1" applyFill="1" applyBorder="1" applyAlignment="1">
      <alignment horizontal="center" vertical="center" wrapText="1"/>
    </xf>
    <xf numFmtId="1" fontId="9" fillId="27" borderId="27" xfId="0" applyNumberFormat="1" applyFont="1" applyFill="1" applyBorder="1" applyAlignment="1">
      <alignment horizontal="left" vertical="center" wrapText="1" shrinkToFit="1"/>
    </xf>
    <xf numFmtId="2" fontId="9" fillId="27" borderId="14" xfId="0" applyNumberFormat="1" applyFont="1" applyFill="1" applyBorder="1" applyAlignment="1">
      <alignment horizontal="center" vertical="center" wrapText="1"/>
    </xf>
    <xf numFmtId="194" fontId="10" fillId="27" borderId="14" xfId="0" applyNumberFormat="1" applyFont="1" applyFill="1" applyBorder="1" applyAlignment="1">
      <alignment horizontal="center" vertical="center" wrapText="1" shrinkToFit="1"/>
    </xf>
    <xf numFmtId="1" fontId="9" fillId="27" borderId="24" xfId="0" applyNumberFormat="1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left" vertical="center" wrapText="1"/>
    </xf>
    <xf numFmtId="0" fontId="9" fillId="27" borderId="34" xfId="0" applyFont="1" applyFill="1" applyBorder="1" applyAlignment="1">
      <alignment horizontal="left" vertical="center" wrapText="1" shrinkToFit="1"/>
    </xf>
    <xf numFmtId="0" fontId="10" fillId="27" borderId="34" xfId="0" applyFont="1" applyFill="1" applyBorder="1" applyAlignment="1">
      <alignment horizontal="left" vertical="center" wrapText="1" shrinkToFit="1"/>
    </xf>
    <xf numFmtId="0" fontId="10" fillId="27" borderId="34" xfId="0" applyFont="1" applyFill="1" applyBorder="1" applyAlignment="1">
      <alignment horizontal="center" vertical="center" wrapText="1" shrinkToFit="1"/>
    </xf>
    <xf numFmtId="0" fontId="9" fillId="27" borderId="34" xfId="0" applyFont="1" applyFill="1" applyBorder="1" applyAlignment="1">
      <alignment horizontal="center" vertical="center" wrapText="1" shrinkToFit="1"/>
    </xf>
    <xf numFmtId="0" fontId="9" fillId="27" borderId="27" xfId="0" applyFont="1" applyFill="1" applyBorder="1" applyAlignment="1">
      <alignment horizontal="left" vertical="center" wrapText="1" shrinkToFit="1"/>
    </xf>
    <xf numFmtId="0" fontId="9" fillId="27" borderId="14" xfId="0" applyFont="1" applyFill="1" applyBorder="1" applyAlignment="1">
      <alignment horizontal="center" vertical="center" wrapText="1" shrinkToFit="1"/>
    </xf>
    <xf numFmtId="0" fontId="10" fillId="27" borderId="14" xfId="0" applyFont="1" applyFill="1" applyBorder="1" applyAlignment="1">
      <alignment horizontal="center" vertical="center" wrapText="1" shrinkToFit="1"/>
    </xf>
    <xf numFmtId="0" fontId="11" fillId="27" borderId="14" xfId="0" applyFont="1" applyFill="1" applyBorder="1" applyAlignment="1">
      <alignment horizontal="center" vertical="center" wrapText="1" shrinkToFit="1"/>
    </xf>
    <xf numFmtId="0" fontId="19" fillId="27" borderId="14" xfId="0" applyFont="1" applyFill="1" applyBorder="1" applyAlignment="1">
      <alignment horizontal="center" vertical="center" wrapText="1" shrinkToFit="1"/>
    </xf>
    <xf numFmtId="0" fontId="20" fillId="27" borderId="14" xfId="0" applyFont="1" applyFill="1" applyBorder="1" applyAlignment="1">
      <alignment horizontal="center" vertical="center" wrapText="1" shrinkToFit="1"/>
    </xf>
    <xf numFmtId="0" fontId="9" fillId="27" borderId="25" xfId="0" applyFont="1" applyFill="1" applyBorder="1" applyAlignment="1">
      <alignment horizontal="center" vertical="center" wrapText="1" shrinkToFit="1"/>
    </xf>
    <xf numFmtId="0" fontId="10" fillId="27" borderId="24" xfId="0" applyFont="1" applyFill="1" applyBorder="1" applyAlignment="1">
      <alignment horizontal="center" vertical="center" wrapText="1" shrinkToFit="1"/>
    </xf>
  </cellXfs>
  <cellStyles count="60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Book1_Book1" xfId="63"/>
    <cellStyle name="—GSPNL" xfId="64"/>
    <cellStyle name="好_湖州" xfId="65"/>
    <cellStyle name="Accent1 5" xfId="66"/>
    <cellStyle name="args.style" xfId="67"/>
    <cellStyle name="PillarData 2" xfId="68"/>
    <cellStyle name="Accent1_温州s" xfId="69"/>
    <cellStyle name="_Currency" xfId="70"/>
    <cellStyle name="Accent2 - 40%" xfId="71"/>
    <cellStyle name="好金华 2湖州" xfId="72"/>
    <cellStyle name="S5 2" xfId="73"/>
    <cellStyle name="Accent2 - 20% 2" xfId="74"/>
    <cellStyle name="常规 5_温州s" xfId="75"/>
    <cellStyle name="计算 2" xfId="76"/>
    <cellStyle name="Accent6 4" xfId="77"/>
    <cellStyle name="Accent2 - 60%" xfId="78"/>
    <cellStyle name="日期" xfId="79"/>
    <cellStyle name="常规嘉兴市交通工程材料价格信息表式" xfId="80"/>
    <cellStyle name="PillarData_温州s" xfId="81"/>
    <cellStyle name="Accent4 5" xfId="82"/>
    <cellStyle name="常规 6" xfId="83"/>
    <cellStyle name="_ET_STYLE_NoName_00__Sheet3" xfId="84"/>
    <cellStyle name="_Currency_sensitivity 2001" xfId="85"/>
    <cellStyle name="Accent6 3" xfId="86"/>
    <cellStyle name="Accent6 - 40%_温州s" xfId="87"/>
    <cellStyle name="常规Sheet2" xfId="88"/>
    <cellStyle name="强调 1_温州s" xfId="89"/>
    <cellStyle name="常规 5 2" xfId="90"/>
    <cellStyle name="ETSTYLENoName00" xfId="91"/>
    <cellStyle name="_Currency_summary for consolidation" xfId="92"/>
    <cellStyle name="警告文本_温州s" xfId="93"/>
    <cellStyle name="Blue" xfId="94"/>
    <cellStyle name="—CMHK2001revised" xfId="95"/>
    <cellStyle name="Book11" xfId="96"/>
    <cellStyle name="Accent6 2" xfId="97"/>
    <cellStyle name="常规Sheet1" xfId="98"/>
    <cellStyle name="Book12" xfId="99"/>
    <cellStyle name="Accent6 5" xfId="100"/>
    <cellStyle name="_MultipleSpace" xfId="101"/>
    <cellStyle name="好衢州 2" xfId="102"/>
    <cellStyle name="sMECfd101B" xfId="103"/>
    <cellStyle name="常规 4_温州s" xfId="104"/>
    <cellStyle name="差嘉兴 2湖州" xfId="105"/>
    <cellStyle name="—I&amp;O Report Tables" xfId="106"/>
    <cellStyle name="tHVAC Equipment (3)" xfId="107"/>
    <cellStyle name="PillarTotal 2" xfId="108"/>
    <cellStyle name="千分位[0] 白土" xfId="109"/>
    <cellStyle name="Accent3 - 40%_温州s" xfId="110"/>
    <cellStyle name="输出 2" xfId="111"/>
    <cellStyle name="昗弨Pacific Region P&amp;L" xfId="112"/>
    <cellStyle name="ETSTYLENoName00Book11" xfId="113"/>
    <cellStyle name="PSChar" xfId="114"/>
    <cellStyle name="s]&#13;&#10;load=c:\cstar20\cstar20.exe&#13;&#10;run=&#13;&#10;device=HP LaserJet 4 Plus,HPPCL5MS,LPT1:&#13;&#10;&#13;&#10;[Desktop]&#13;&#10;Wallpaper=C:\WINDOWS\BLUE" xfId="115"/>
    <cellStyle name="Accent6 - 20%_温州s" xfId="116"/>
    <cellStyle name="Accent4_温州s" xfId="117"/>
    <cellStyle name="ETSTYLENoName00Book12" xfId="118"/>
    <cellStyle name="Accent5 - 60%_温州s" xfId="119"/>
    <cellStyle name="适中 2" xfId="120"/>
    <cellStyle name="0,0&#13;&#10;NA&#13;&#10;" xfId="121"/>
    <cellStyle name="_弱电系统设备配置报价清单" xfId="122"/>
    <cellStyle name="好衢州 2湖州" xfId="123"/>
    <cellStyle name="差衢州" xfId="124"/>
    <cellStyle name="Currencysummary for consolidation" xfId="125"/>
    <cellStyle name="强调 3 2" xfId="126"/>
    <cellStyle name="S1 2" xfId="127"/>
    <cellStyle name="常规 2 2" xfId="128"/>
    <cellStyle name="S1" xfId="129"/>
    <cellStyle name="部门" xfId="130"/>
    <cellStyle name="S4_温州s" xfId="131"/>
    <cellStyle name="弱电系统设备配置报价清单" xfId="132"/>
    <cellStyle name="烹拳 [0]97MBO" xfId="133"/>
    <cellStyle name="e鯪9Y_x000B_ 2" xfId="134"/>
    <cellStyle name="—_RSA" xfId="135"/>
    <cellStyle name="S9" xfId="136"/>
    <cellStyle name="Accent4 - 40%" xfId="137"/>
    <cellStyle name="PillarHeading" xfId="138"/>
    <cellStyle name="常规 3_温州s" xfId="139"/>
    <cellStyle name="Accent3 3" xfId="140"/>
    <cellStyle name="Moneda [0]96 Risk" xfId="141"/>
    <cellStyle name="差衢州 2" xfId="142"/>
    <cellStyle name="통화 [0]BOILER-CO1" xfId="143"/>
    <cellStyle name="_Book1_2" xfId="144"/>
    <cellStyle name="Accent2 - 20%" xfId="145"/>
    <cellStyle name="千分位[0]_ 白土" xfId="146"/>
    <cellStyle name="Accent5 - 40%" xfId="147"/>
    <cellStyle name="Accent3 - 40% 2" xfId="148"/>
    <cellStyle name="标题 4 2" xfId="149"/>
    <cellStyle name="Book1Book1" xfId="150"/>
    <cellStyle name="差_金华" xfId="151"/>
    <cellStyle name="普通_ 白土" xfId="152"/>
    <cellStyle name="好_台州 2_湖州" xfId="153"/>
    <cellStyle name="好_Book1_Book1 2" xfId="154"/>
    <cellStyle name="—_CMHK_2001_revised_overall 052401" xfId="155"/>
    <cellStyle name="常规 8" xfId="156"/>
    <cellStyle name="PillarTotal" xfId="157"/>
    <cellStyle name="常规 12" xfId="158"/>
    <cellStyle name="好_金华" xfId="159"/>
    <cellStyle name="Accent5 - 60%" xfId="160"/>
    <cellStyle name="差_湖州 2" xfId="161"/>
    <cellStyle name="Pourcentagepldt" xfId="162"/>
    <cellStyle name="—_CMHK_2001_revised" xfId="163"/>
    <cellStyle name="Accent4 3" xfId="164"/>
    <cellStyle name="S9_温州s" xfId="165"/>
    <cellStyle name="Accent4 - 40%_温州s" xfId="166"/>
    <cellStyle name="New Times Roman" xfId="167"/>
    <cellStyle name="差_Book1" xfId="168"/>
    <cellStyle name="StandardAREAS" xfId="169"/>
    <cellStyle name="S1_温州s" xfId="170"/>
    <cellStyle name="强调 3_温州s" xfId="171"/>
    <cellStyle name="好_Book1_Book1" xfId="172"/>
    <cellStyle name="Currency [0]_!!!GO" xfId="173"/>
    <cellStyle name="差金华 2湖州" xfId="174"/>
    <cellStyle name="Accent1" xfId="175"/>
    <cellStyle name="强调 2" xfId="176"/>
    <cellStyle name="S0" xfId="177"/>
    <cellStyle name="常规 10 2" xfId="178"/>
    <cellStyle name="Normal!!!GO" xfId="179"/>
    <cellStyle name="好_嘉兴 2_湖州" xfId="180"/>
    <cellStyle name="Moneda_96 Risk" xfId="181"/>
    <cellStyle name="好_衢州 2" xfId="182"/>
    <cellStyle name="sMECftE101A" xfId="183"/>
    <cellStyle name="标题 1 2" xfId="184"/>
    <cellStyle name="Millares96 Risk" xfId="185"/>
    <cellStyle name="常规 7 2" xfId="186"/>
    <cellStyle name="1,000" xfId="187"/>
    <cellStyle name="PillarText" xfId="188"/>
    <cellStyle name="警告文本 2" xfId="189"/>
    <cellStyle name="Sheet Head" xfId="190"/>
    <cellStyle name="—I&amp;O Report Tablescandicetables" xfId="191"/>
    <cellStyle name="差_201210月材料价格调查季度表格1 2" xfId="192"/>
    <cellStyle name="表标题" xfId="193"/>
    <cellStyle name="标题 3_温州s" xfId="194"/>
    <cellStyle name="常规 9" xfId="195"/>
    <cellStyle name="(1,000)x" xfId="196"/>
    <cellStyle name="常规 4 2" xfId="197"/>
    <cellStyle name="Input [yellow]" xfId="198"/>
    <cellStyle name="Accent1 4" xfId="199"/>
    <cellStyle name="Milliers [0]_!!!GO" xfId="200"/>
    <cellStyle name="—CMHK2001backup1" xfId="201"/>
    <cellStyle name="S9 2" xfId="202"/>
    <cellStyle name="Accent4 - 40% 2" xfId="203"/>
    <cellStyle name="Accent6 - 40%" xfId="204"/>
    <cellStyle name="—_GS Assumptions-F" xfId="205"/>
    <cellStyle name="计算_温州s" xfId="206"/>
    <cellStyle name="钎霖laroux" xfId="207"/>
    <cellStyle name="Accent1 - 20%" xfId="208"/>
    <cellStyle name="PSSpacer" xfId="209"/>
    <cellStyle name="ColLevel1" xfId="210"/>
    <cellStyle name="Accent3 2" xfId="211"/>
    <cellStyle name="常规 3 2" xfId="212"/>
    <cellStyle name="_Book1_1" xfId="213"/>
    <cellStyle name="—_GS_Cash " xfId="214"/>
    <cellStyle name="e鯪9Y_x000B_" xfId="215"/>
    <cellStyle name="Normal - Style1" xfId="216"/>
    <cellStyle name="PillarText 2" xfId="217"/>
    <cellStyle name="Notes" xfId="218"/>
    <cellStyle name="好台州 2湖州" xfId="219"/>
    <cellStyle name="콤마 [0]BOILER-CO1" xfId="220"/>
    <cellStyle name="Milliers!!!GO" xfId="221"/>
    <cellStyle name="PillarHeading 2" xfId="222"/>
    <cellStyle name="_ET_STYLE_NoName_00__Book1_1" xfId="223"/>
    <cellStyle name="Accent2 - 60% 2" xfId="224"/>
    <cellStyle name="—GSDCF" xfId="225"/>
    <cellStyle name="昗弨_Pacific Region P&amp;L" xfId="226"/>
    <cellStyle name="S2 2" xfId="227"/>
    <cellStyle name="RowLevel_1" xfId="228"/>
    <cellStyle name="—_I&amp;O Report Tables" xfId="229"/>
    <cellStyle name="Accent1 - 20%_温州s" xfId="230"/>
    <cellStyle name="Linked Cells" xfId="231"/>
    <cellStyle name="Comma_!!!GO" xfId="232"/>
    <cellStyle name="Column$Headings" xfId="233"/>
    <cellStyle name="PillarHeading_温州s" xfId="234"/>
    <cellStyle name="—CMHK2001revisedoverall 052401" xfId="235"/>
    <cellStyle name="Accent1 2" xfId="236"/>
    <cellStyle name="普通 白土" xfId="237"/>
    <cellStyle name="解释性文本_温州s" xfId="238"/>
    <cellStyle name="Accent5" xfId="239"/>
    <cellStyle name="통화 [0]_BOILER-CO1" xfId="240"/>
    <cellStyle name="捠壿Region Orders (2)" xfId="241"/>
    <cellStyle name="编号" xfId="242"/>
    <cellStyle name="分级显示行_1_Book1" xfId="243"/>
    <cellStyle name="ETSTYLENoName00Book1" xfId="244"/>
    <cellStyle name="好嘉兴 2" xfId="245"/>
    <cellStyle name="Book1201210月材料价格调查季度表格1" xfId="246"/>
    <cellStyle name="注释 2" xfId="247"/>
    <cellStyle name="常规 6 2" xfId="248"/>
    <cellStyle name="_Book1_Book1" xfId="249"/>
    <cellStyle name="寘嬫愗傝 [0.00]_Region Orders (2)" xfId="250"/>
    <cellStyle name="输出_温州s" xfId="251"/>
    <cellStyle name="差_Book1_Book1 2" xfId="252"/>
    <cellStyle name="Date" xfId="253"/>
    <cellStyle name="per.style" xfId="254"/>
    <cellStyle name="标题 2_温州s" xfId="255"/>
    <cellStyle name="PSInt" xfId="256"/>
    <cellStyle name="S3" xfId="257"/>
    <cellStyle name="钎霖_laroux" xfId="258"/>
    <cellStyle name="_Book1_1_Book1" xfId="259"/>
    <cellStyle name="—_GS_Balance" xfId="260"/>
    <cellStyle name="Accent1 - 60%_温州s" xfId="261"/>
    <cellStyle name="Accent6 - 40% 2" xfId="262"/>
    <cellStyle name="捠壿 [0.00]_Region Orders (2)" xfId="263"/>
    <cellStyle name="Accent4 - 60%" xfId="264"/>
    <cellStyle name="好金华 2" xfId="265"/>
    <cellStyle name="통화BOILER-CO1" xfId="266"/>
    <cellStyle name="Accent4 - 60%_温州s" xfId="267"/>
    <cellStyle name="_Book1_201210月材料价格调查季度表格1" xfId="268"/>
    <cellStyle name="好金华" xfId="269"/>
    <cellStyle name="差Book1Book1 2" xfId="270"/>
    <cellStyle name="Accent1 - 40%_温州s" xfId="271"/>
    <cellStyle name="—GS Assumptions-F" xfId="272"/>
    <cellStyle name="Accent3 - 40%" xfId="273"/>
    <cellStyle name="Mon閠aire [0]_!!!GO" xfId="274"/>
    <cellStyle name="差台州" xfId="275"/>
    <cellStyle name="—CMHK2001revisedoverall 053001" xfId="276"/>
    <cellStyle name="差金华" xfId="277"/>
    <cellStyle name="常规 7_温州s" xfId="278"/>
    <cellStyle name="差 2" xfId="279"/>
    <cellStyle name="ETSTYLENoName00Sheet3" xfId="280"/>
    <cellStyle name="S5_温州s" xfId="281"/>
    <cellStyle name="t_温州s" xfId="282"/>
    <cellStyle name="Accent6_温州s" xfId="283"/>
    <cellStyle name="Accent2 2" xfId="284"/>
    <cellStyle name="好_台州 2" xfId="285"/>
    <cellStyle name="好Book1Book1 2湖州" xfId="286"/>
    <cellStyle name="Accent3 - 60% 2" xfId="287"/>
    <cellStyle name="烹拳97MBO" xfId="288"/>
    <cellStyle name="Accent3 - 20% 2" xfId="289"/>
    <cellStyle name="—report1198tablestables99" xfId="290"/>
    <cellStyle name="콤마_BOILER-CO1" xfId="291"/>
    <cellStyle name="Mon閠aire!!!GO" xfId="292"/>
    <cellStyle name="—_CMHK_2001" xfId="293"/>
    <cellStyle name="—_EM_CMHKconsolidated Debt Ratios 05302001" xfId="294"/>
    <cellStyle name="—" xfId="295"/>
    <cellStyle name="s]&#13;&#10;load=&#13;&#10;run=&#13;&#10;NullPort=None&#13;&#10;device=HP LaserJet 4 Plus,HPPCL5MS,LPT1:&#13;&#10;&#13;&#10;[Desktop]&#13;&#10;Wallpaper=(无)&#13;&#10;TileWallpaper=0&#13;" xfId="296"/>
    <cellStyle name="S8 2" xfId="297"/>
    <cellStyle name="S2" xfId="298"/>
    <cellStyle name="_Percent" xfId="299"/>
    <cellStyle name="20100326高清市院遂宁检察院1080P配置清单26日改" xfId="300"/>
    <cellStyle name="常规 6_温州s" xfId="301"/>
    <cellStyle name="注释_温州s" xfId="302"/>
    <cellStyle name="常规 2 2 2 2 2" xfId="303"/>
    <cellStyle name="表标题_温州s" xfId="304"/>
    <cellStyle name="常规 4 3" xfId="305"/>
    <cellStyle name="Accent5_温州s" xfId="306"/>
    <cellStyle name="Number" xfId="307"/>
    <cellStyle name="Accent3 - 60%" xfId="308"/>
    <cellStyle name="强调 2_温州s" xfId="309"/>
    <cellStyle name="Currency!!!GO" xfId="310"/>
    <cellStyle name="S0_温州s" xfId="311"/>
    <cellStyle name="输入湖州" xfId="312"/>
    <cellStyle name="差201210月材料价格调查季度表格1 2湖州" xfId="313"/>
    <cellStyle name="6mal" xfId="314"/>
    <cellStyle name="标题 4_温州s" xfId="315"/>
    <cellStyle name="解释性文本 2" xfId="316"/>
    <cellStyle name="Comma" xfId="317"/>
    <cellStyle name="Accent3 4" xfId="318"/>
    <cellStyle name="ColLevel_1" xfId="319"/>
    <cellStyle name="常规 2" xfId="320"/>
    <cellStyle name="好_湖州 2" xfId="321"/>
    <cellStyle name="Lines Fill" xfId="322"/>
    <cellStyle name="借出原因" xfId="323"/>
    <cellStyle name="sMECfcE101A" xfId="324"/>
    <cellStyle name="常规Sheet18" xfId="325"/>
    <cellStyle name="差_衢州 2_湖州" xfId="326"/>
    <cellStyle name="Accent3 - 60%_温州s" xfId="327"/>
    <cellStyle name="S0 2" xfId="328"/>
    <cellStyle name="千分位_ 白土" xfId="329"/>
    <cellStyle name="强调 2 2" xfId="330"/>
    <cellStyle name="烹拳 [0]_97MBO" xfId="331"/>
    <cellStyle name="样式 1" xfId="332"/>
    <cellStyle name="Currency_!!!GO" xfId="333"/>
    <cellStyle name="分级显示列_1_Book1" xfId="334"/>
    <cellStyle name="Millares_96 Risk" xfId="335"/>
    <cellStyle name="链接单元格_温州s" xfId="336"/>
    <cellStyle name="差_台州" xfId="337"/>
    <cellStyle name="_Multiple" xfId="338"/>
    <cellStyle name="—_EM_CMHKconsolidated" xfId="339"/>
    <cellStyle name="分级显示行1Book1" xfId="340"/>
    <cellStyle name="—CMHK2001" xfId="341"/>
    <cellStyle name="检查单元格 2" xfId="342"/>
    <cellStyle name="CurrencySpace" xfId="343"/>
    <cellStyle name="常规Sheet11" xfId="344"/>
    <cellStyle name="Column Headings" xfId="345"/>
    <cellStyle name="Accent2 5" xfId="346"/>
    <cellStyle name="—_report1198tables" xfId="347"/>
    <cellStyle name="常规 5" xfId="348"/>
    <cellStyle name="好201210月材料价格调查季度表格1 2湖州" xfId="349"/>
    <cellStyle name="Dollar (zero dec)" xfId="350"/>
    <cellStyle name="Accent4 - 20% 2" xfId="351"/>
    <cellStyle name="Accent6 - 60%_温州s" xfId="352"/>
    <cellStyle name="—EMCMHK" xfId="353"/>
    <cellStyle name="표준_0N-HANDLING " xfId="354"/>
    <cellStyle name="Mon閠aire_!!!GO" xfId="355"/>
    <cellStyle name="常规 3" xfId="356"/>
    <cellStyle name="好_温州s" xfId="357"/>
    <cellStyle name="Accent5 - 20%_温州s" xfId="358"/>
    <cellStyle name="sMECfN102A" xfId="359"/>
    <cellStyle name="好湖州" xfId="360"/>
    <cellStyle name="Accent2 - 60%_温州s" xfId="361"/>
    <cellStyle name="Dollar_温州s" xfId="362"/>
    <cellStyle name="Input Cells" xfId="363"/>
    <cellStyle name="好_嘉兴 2" xfId="364"/>
    <cellStyle name="—report1198tablesanne" xfId="365"/>
    <cellStyle name="计算湖州" xfId="366"/>
    <cellStyle name="t" xfId="367"/>
    <cellStyle name="适中_温州s" xfId="368"/>
    <cellStyle name="S5" xfId="369"/>
    <cellStyle name="Book1" xfId="370"/>
    <cellStyle name="Euro" xfId="371"/>
    <cellStyle name="差_201210月材料价格调查季度表格1 2_湖州" xfId="372"/>
    <cellStyle name="—_CMHK_2001_backup1" xfId="373"/>
    <cellStyle name="콤마BOILER-CO1" xfId="374"/>
    <cellStyle name="Normal_!!!GO" xfId="375"/>
    <cellStyle name="Accent2 - 40%_温州s" xfId="376"/>
    <cellStyle name="Accent4 2" xfId="377"/>
    <cellStyle name="Accent6" xfId="378"/>
    <cellStyle name="—_I&amp;O Report Tables_candicetables" xfId="379"/>
    <cellStyle name="_ET_STYLE_NoName_00_" xfId="380"/>
    <cellStyle name="Milliers [0]!!!GO" xfId="381"/>
    <cellStyle name="Accent5 3" xfId="382"/>
    <cellStyle name="_Book1" xfId="383"/>
    <cellStyle name="S6 2" xfId="384"/>
    <cellStyle name="Accent1 - 40%" xfId="385"/>
    <cellStyle name="标题1" xfId="386"/>
    <cellStyle name="Accent5 - 60% 2" xfId="387"/>
    <cellStyle name="好_金华 2" xfId="388"/>
    <cellStyle name="Accent2_温州s" xfId="389"/>
    <cellStyle name="Accent4 - 20%_温州s" xfId="390"/>
    <cellStyle name="差_台州 2_湖州" xfId="391"/>
    <cellStyle name="S7 2" xfId="392"/>
    <cellStyle name="差湖州 2" xfId="393"/>
    <cellStyle name="Currency [0]!!!GO" xfId="394"/>
    <cellStyle name="Multiple" xfId="395"/>
    <cellStyle name="Currencysensitivity 2001" xfId="396"/>
    <cellStyle name="常规_Sheet1" xfId="397"/>
    <cellStyle name="Accent2 - 20%_温州s" xfId="398"/>
    <cellStyle name="Accent3" xfId="399"/>
    <cellStyle name="差_Book1_Book1 2_湖州" xfId="400"/>
    <cellStyle name="好_嘉兴" xfId="401"/>
    <cellStyle name="差_温州s_1" xfId="402"/>
    <cellStyle name="Accent1 3" xfId="403"/>
    <cellStyle name="千位_ 方正PC" xfId="404"/>
    <cellStyle name="差Book1" xfId="405"/>
    <cellStyle name="差_衢州" xfId="406"/>
    <cellStyle name="差嘉兴 2" xfId="407"/>
    <cellStyle name="Accent5 - 20%" xfId="408"/>
    <cellStyle name="_ET_STYLE_NoName_00__Book1_2" xfId="409"/>
    <cellStyle name="好201210月材料价格调查季度表格1" xfId="410"/>
    <cellStyle name="好_衢州 2_湖州" xfId="411"/>
    <cellStyle name="差衢州 2湖州" xfId="412"/>
    <cellStyle name="CurrencyCMHK2001backup1" xfId="413"/>
    <cellStyle name="S8_温州s" xfId="414"/>
    <cellStyle name="差_金华 2_湖州" xfId="415"/>
    <cellStyle name="输出湖州" xfId="416"/>
    <cellStyle name="强调 1" xfId="417"/>
    <cellStyle name="1,000x" xfId="418"/>
    <cellStyle name="捠壿 [0.00]Region Orders (2)" xfId="419"/>
    <cellStyle name="差金华 2" xfId="420"/>
    <cellStyle name="Accent1 - 40% 2" xfId="421"/>
    <cellStyle name="好_201210月材料价格调查季度表格1 2_湖州" xfId="422"/>
    <cellStyle name="好Book1Book1" xfId="423"/>
    <cellStyle name="PercentSpace" xfId="424"/>
    <cellStyle name="PillarTotal_温州s" xfId="425"/>
    <cellStyle name="_Comma" xfId="426"/>
    <cellStyle name="标题_温州s" xfId="427"/>
    <cellStyle name="好Book1" xfId="428"/>
    <cellStyle name="Millares [0]_96 Risk" xfId="429"/>
    <cellStyle name="—GSBalance" xfId="430"/>
    <cellStyle name="Accent4" xfId="431"/>
    <cellStyle name="差_嘉兴" xfId="432"/>
    <cellStyle name="差201210月材料价格调查季度表格1" xfId="433"/>
    <cellStyle name="Accent5 - 40%_温州s" xfId="434"/>
    <cellStyle name="—EMCMHKconsolidated" xfId="435"/>
    <cellStyle name="S4" xfId="436"/>
    <cellStyle name="s]&#13;&#10;load=&#13;&#10;run=&#13;&#10;NullPort=None&#13;&#10;device=HP LaserJet 4 Plus,HPPCL5MS,LPT1:&#13;&#10;&#13;&#10;[Desktop]&#13;&#10;Wallpaper=(无)&#13;&#10;TileWallpaper=0&#13; 2" xfId="437"/>
    <cellStyle name="Accent6 - 60%" xfId="438"/>
    <cellStyle name="好_湖州 2_湖州" xfId="439"/>
    <cellStyle name="PSDate" xfId="440"/>
    <cellStyle name="Accent5 4" xfId="441"/>
    <cellStyle name="好湖州 2湖州" xfId="442"/>
    <cellStyle name="Mon閠aire [0]!!!GO" xfId="443"/>
    <cellStyle name="Accent3 - 20%" xfId="444"/>
    <cellStyle name="Accent5 2" xfId="445"/>
    <cellStyle name="差台州 2湖州" xfId="446"/>
    <cellStyle name="Header1" xfId="447"/>
    <cellStyle name="标题 3 2" xfId="448"/>
    <cellStyle name="常规 2 2_湖州" xfId="449"/>
    <cellStyle name="常规 7" xfId="450"/>
    <cellStyle name="_20100326高清市院遂宁检察院1080P配置清单26日改" xfId="451"/>
    <cellStyle name="Percent_!!!GO" xfId="452"/>
    <cellStyle name="—GSCash " xfId="453"/>
    <cellStyle name="霓付97MBO" xfId="454"/>
    <cellStyle name="S3_温州s" xfId="455"/>
    <cellStyle name="Header2" xfId="456"/>
    <cellStyle name="no dec" xfId="457"/>
    <cellStyle name="好湖州 2" xfId="458"/>
    <cellStyle name="Book11Book1" xfId="459"/>
    <cellStyle name="差_201210月材料价格调查季度表格1" xfId="460"/>
    <cellStyle name="RowLevel1" xfId="461"/>
    <cellStyle name="Accent1 - 20% 2" xfId="462"/>
    <cellStyle name="好_Book1_Book1 2_湖州" xfId="463"/>
    <cellStyle name="PSHeading" xfId="464"/>
    <cellStyle name="Comma [0]!!!GO" xfId="465"/>
    <cellStyle name="—report1198tables" xfId="466"/>
    <cellStyle name="Accent6 - 20% 2" xfId="467"/>
    <cellStyle name="差_衢州 2" xfId="468"/>
    <cellStyle name="S6_温州s" xfId="469"/>
    <cellStyle name="Book1湖州" xfId="470"/>
    <cellStyle name="强调 1 2" xfId="471"/>
    <cellStyle name="AFE" xfId="472"/>
    <cellStyle name="_PercentSpace" xfId="473"/>
    <cellStyle name="콤마 [0]_BOILER-CO1" xfId="474"/>
    <cellStyle name="商品名称" xfId="475"/>
    <cellStyle name="差湖州 2湖州" xfId="476"/>
    <cellStyle name="InputArea" xfId="477"/>
    <cellStyle name="Accent2" xfId="478"/>
    <cellStyle name="霓付 [0]97MBO" xfId="479"/>
    <cellStyle name="好_台州" xfId="480"/>
    <cellStyle name="S3 2" xfId="481"/>
    <cellStyle name="Accent5 - 40% 2" xfId="482"/>
    <cellStyle name="—Book2" xfId="483"/>
    <cellStyle name="—_GS_Cash  (2)" xfId="484"/>
    <cellStyle name="输入_温州s" xfId="485"/>
    <cellStyle name="标题 2 2" xfId="486"/>
    <cellStyle name="差嘉兴" xfId="487"/>
    <cellStyle name="Grey" xfId="488"/>
    <cellStyle name="Percent [2]" xfId="489"/>
    <cellStyle name="Percent!!!GO" xfId="490"/>
    <cellStyle name="—_GS_PNL" xfId="491"/>
    <cellStyle name="—_EM_CMHK" xfId="492"/>
    <cellStyle name="—EMCMHKconsolidated Debt Ratios 05302001" xfId="493"/>
    <cellStyle name="Accent5 - 20% 2" xfId="494"/>
    <cellStyle name="sMECfN101A" xfId="495"/>
    <cellStyle name="好 2" xfId="496"/>
    <cellStyle name="好201210月材料价格调查季度表格1 2" xfId="497"/>
    <cellStyle name="汇总 2" xfId="498"/>
    <cellStyle name="Accent5 5" xfId="499"/>
    <cellStyle name="—GSCash  (2)" xfId="500"/>
    <cellStyle name="差_嘉兴 2" xfId="501"/>
    <cellStyle name="Comma [0]_!!!GO" xfId="502"/>
    <cellStyle name="寘嬫愗傝Region Orders (2)" xfId="503"/>
    <cellStyle name="常规 10" xfId="504"/>
    <cellStyle name="千位 方正PC" xfId="505"/>
    <cellStyle name="好_金华 2_湖州" xfId="506"/>
    <cellStyle name="—_GS_DCF" xfId="507"/>
    <cellStyle name="Millares [0]96 Risk" xfId="508"/>
    <cellStyle name="Accent6 - 60% 2" xfId="509"/>
    <cellStyle name="Comma!!!GO" xfId="510"/>
    <cellStyle name="好_201210月材料价格调查季度表格1 2" xfId="511"/>
    <cellStyle name="comma zerodec" xfId="512"/>
    <cellStyle name="통화_BOILER-CO1" xfId="513"/>
    <cellStyle name="Standard_AREAS" xfId="514"/>
    <cellStyle name="Moneda96 Risk" xfId="515"/>
    <cellStyle name="差_金华 2" xfId="516"/>
    <cellStyle name="常规_2016年第X季度温州市交通工程地方材料价格信息" xfId="517"/>
    <cellStyle name="好嘉兴" xfId="518"/>
    <cellStyle name="好_温州s_1" xfId="519"/>
    <cellStyle name="S2_温州s" xfId="520"/>
    <cellStyle name="—_CMHK_2001_revised_overall 053001" xfId="521"/>
    <cellStyle name="差台州 2" xfId="522"/>
    <cellStyle name="差Book1Book1" xfId="523"/>
    <cellStyle name="S4 2" xfId="524"/>
    <cellStyle name="适中湖州" xfId="525"/>
    <cellStyle name="汇总_温州s" xfId="526"/>
    <cellStyle name="PillarData" xfId="527"/>
    <cellStyle name="_Currency_CMHK_2001_backup1" xfId="528"/>
    <cellStyle name="检查单元格湖州" xfId="529"/>
    <cellStyle name="差_湖州" xfId="530"/>
    <cellStyle name="数量" xfId="531"/>
    <cellStyle name="捠壿_Region Orders (2)" xfId="532"/>
    <cellStyle name="_Book1_湖州" xfId="533"/>
    <cellStyle name="Accent3 - 20%_温州s" xfId="534"/>
    <cellStyle name="差_温州s" xfId="535"/>
    <cellStyle name="千分位 白土" xfId="536"/>
    <cellStyle name="PSDec" xfId="537"/>
    <cellStyle name="PillarText_温州s" xfId="538"/>
    <cellStyle name="链接单元格 2" xfId="539"/>
    <cellStyle name="—_温州s" xfId="540"/>
    <cellStyle name="好衢州" xfId="541"/>
    <cellStyle name="烹拳_97MBO" xfId="542"/>
    <cellStyle name="表标题 2" xfId="543"/>
    <cellStyle name="Accent4 4" xfId="544"/>
    <cellStyle name="_ET_STYLE_NoName_00__Book1" xfId="545"/>
    <cellStyle name="S6" xfId="546"/>
    <cellStyle name="常规 2 2湖州" xfId="547"/>
    <cellStyle name="(1,000)" xfId="548"/>
    <cellStyle name="好嘉兴 2湖州" xfId="549"/>
    <cellStyle name="注释湖州" xfId="550"/>
    <cellStyle name="t_HVAC Equipment (3)" xfId="551"/>
    <cellStyle name="好台州 2" xfId="552"/>
    <cellStyle name="霓付 [0]_97MBO" xfId="553"/>
    <cellStyle name="Accent6 - 20%" xfId="554"/>
    <cellStyle name="输入 2" xfId="555"/>
    <cellStyle name="S7" xfId="556"/>
    <cellStyle name="Accent1 - 60% 2" xfId="557"/>
    <cellStyle name="Accent3 5" xfId="558"/>
    <cellStyle name="Moneda [0]_96 Risk" xfId="559"/>
    <cellStyle name="s]&#13;&#10;load=&#13;&#10;run=&#13;&#10;NullPort=None&#13;&#10;device=HP LaserJet 4 Plus,HPPCL5MS,LPT1:&#13;&#10;&#13;&#10;[Desktop]&#13;&#10;Wallpaper=(无)&#13;&#10;TileWallpaper=0&#13;_温州s" xfId="560"/>
    <cellStyle name="Accent2 4" xfId="561"/>
    <cellStyle name="Pourcentage_pldt" xfId="562"/>
    <cellStyle name="Percent" xfId="563"/>
    <cellStyle name="Hardcoded 0" xfId="564"/>
    <cellStyle name="差201210月材料价格调查季度表格1 2" xfId="565"/>
    <cellStyle name="Accent1 - 60%" xfId="566"/>
    <cellStyle name="强调 3" xfId="567"/>
    <cellStyle name="sMECftC101A" xfId="568"/>
    <cellStyle name="—_report1198tables_anne" xfId="569"/>
    <cellStyle name="표준0N-HANDLING " xfId="570"/>
    <cellStyle name="常规各县级市" xfId="571"/>
    <cellStyle name="Currency" xfId="572"/>
    <cellStyle name="寘嬫愗傝 [0.00]Region Orders (2)" xfId="573"/>
    <cellStyle name="常规 4 2_温州s" xfId="574"/>
    <cellStyle name="分级显示列1Book1" xfId="575"/>
    <cellStyle name="常规 2_温州s" xfId="576"/>
    <cellStyle name="常规 4" xfId="577"/>
    <cellStyle name="差_嘉兴 2_湖州" xfId="578"/>
    <cellStyle name="好Book1Book1 2" xfId="579"/>
    <cellStyle name="Milliers_!!!GO" xfId="580"/>
    <cellStyle name="Accent2 - 40% 2" xfId="581"/>
    <cellStyle name="S8" xfId="582"/>
    <cellStyle name="e鯪9Y_xb_" xfId="583"/>
    <cellStyle name="Accent4 - 20%" xfId="584"/>
    <cellStyle name="_CurrencySpace" xfId="585"/>
    <cellStyle name="Currency1" xfId="586"/>
    <cellStyle name="S7_温州s" xfId="587"/>
    <cellStyle name="好台州" xfId="588"/>
    <cellStyle name="General" xfId="589"/>
    <cellStyle name="—RSA" xfId="590"/>
    <cellStyle name="检查单元格_温州s" xfId="591"/>
    <cellStyle name="差Book1Book1 2湖州" xfId="592"/>
    <cellStyle name="_附件7：亳州地区G13无线初步方案编制过程参考表格" xfId="593"/>
    <cellStyle name="—_Book2" xfId="594"/>
    <cellStyle name="差湖州" xfId="595"/>
    <cellStyle name="sstot" xfId="596"/>
    <cellStyle name="常规Sheet3" xfId="597"/>
    <cellStyle name="标题 5" xfId="598"/>
    <cellStyle name="好_衢州" xfId="599"/>
    <cellStyle name="差_台州 2" xfId="600"/>
    <cellStyle name="千位[0] 方正PC" xfId="601"/>
    <cellStyle name="Accent4 - 60% 2" xfId="602"/>
    <cellStyle name="Accent3_温州s" xfId="603"/>
    <cellStyle name="常规 4 2 2" xfId="604"/>
    <cellStyle name="MultipleSpace" xfId="605"/>
    <cellStyle name="差_湖州 2_湖州" xfId="606"/>
    <cellStyle name="好_201210月材料价格调查季度表格1" xfId="607"/>
    <cellStyle name="寘嬫愗傝_Region Orders (2)" xfId="608"/>
    <cellStyle name="好_Book1" xfId="609"/>
    <cellStyle name="标题 1_温州s" xfId="610"/>
    <cellStyle name="千位[0]_ 方正PC" xfId="611"/>
    <cellStyle name="霓付_97MBO" xfId="612"/>
    <cellStyle name="Dollar" xfId="613"/>
    <cellStyle name="Accent2 3" xfId="614"/>
    <cellStyle name="附件7：亳州地区G13无线初步方案编制过程参考表格" xfId="615"/>
    <cellStyle name="—_report1198tables_tables_99" xfId="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SheetLayoutView="100" workbookViewId="0" topLeftCell="C25">
      <selection activeCell="G29" sqref="G29"/>
    </sheetView>
  </sheetViews>
  <sheetFormatPr defaultColWidth="9.00390625" defaultRowHeight="14.25"/>
  <cols>
    <col min="1" max="1" width="3.625" style="100" customWidth="1"/>
    <col min="2" max="2" width="4.50390625" style="101" customWidth="1"/>
    <col min="3" max="3" width="14.125" style="102" customWidth="1"/>
    <col min="4" max="4" width="11.625" style="103" customWidth="1"/>
    <col min="5" max="5" width="17.875" style="104" customWidth="1"/>
    <col min="6" max="6" width="5.25390625" style="100" customWidth="1"/>
    <col min="7" max="18" width="6.375" style="105" customWidth="1"/>
    <col min="19" max="19" width="8.50390625" style="105" customWidth="1"/>
    <col min="20" max="20" width="4.375" style="105" customWidth="1"/>
    <col min="21" max="21" width="4.625" style="105" customWidth="1"/>
    <col min="22" max="22" width="4.25390625" style="105" customWidth="1"/>
    <col min="23" max="16384" width="9.00390625" style="105" customWidth="1"/>
  </cols>
  <sheetData>
    <row r="1" spans="1:22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1" ht="13.5">
      <c r="A2" s="103"/>
      <c r="B2" s="103"/>
      <c r="F2" s="103"/>
      <c r="S2" s="98"/>
      <c r="T2" s="98"/>
      <c r="U2" s="105" t="s">
        <v>1</v>
      </c>
    </row>
    <row r="3" spans="1:19" ht="17.25" customHeight="1">
      <c r="A3" s="106" t="s">
        <v>2</v>
      </c>
      <c r="B3" s="106" t="s">
        <v>3</v>
      </c>
      <c r="C3" s="107" t="s">
        <v>4</v>
      </c>
      <c r="D3" s="106" t="s">
        <v>5</v>
      </c>
      <c r="E3" s="108" t="s">
        <v>6</v>
      </c>
      <c r="F3" s="106" t="s">
        <v>7</v>
      </c>
      <c r="G3" s="109" t="s">
        <v>8</v>
      </c>
      <c r="H3" s="110"/>
      <c r="I3" s="109" t="s">
        <v>9</v>
      </c>
      <c r="J3" s="110"/>
      <c r="K3" s="109" t="s">
        <v>10</v>
      </c>
      <c r="L3" s="110"/>
      <c r="M3" s="109" t="s">
        <v>11</v>
      </c>
      <c r="N3" s="110"/>
      <c r="O3" s="109" t="s">
        <v>12</v>
      </c>
      <c r="P3" s="110"/>
      <c r="Q3" s="132" t="s">
        <v>13</v>
      </c>
      <c r="R3" s="133"/>
      <c r="S3" s="134" t="s">
        <v>14</v>
      </c>
    </row>
    <row r="4" spans="1:19" ht="25.5">
      <c r="A4" s="111"/>
      <c r="B4" s="111"/>
      <c r="C4" s="112"/>
      <c r="D4" s="111"/>
      <c r="E4" s="113"/>
      <c r="F4" s="111"/>
      <c r="G4" s="114" t="s">
        <v>15</v>
      </c>
      <c r="H4" s="114" t="s">
        <v>16</v>
      </c>
      <c r="I4" s="114" t="s">
        <v>15</v>
      </c>
      <c r="J4" s="114" t="s">
        <v>16</v>
      </c>
      <c r="K4" s="114" t="s">
        <v>15</v>
      </c>
      <c r="L4" s="114" t="s">
        <v>16</v>
      </c>
      <c r="M4" s="114" t="s">
        <v>15</v>
      </c>
      <c r="N4" s="114" t="s">
        <v>16</v>
      </c>
      <c r="O4" s="114" t="s">
        <v>15</v>
      </c>
      <c r="P4" s="114" t="s">
        <v>16</v>
      </c>
      <c r="Q4" s="114" t="s">
        <v>15</v>
      </c>
      <c r="R4" s="114" t="s">
        <v>16</v>
      </c>
      <c r="S4" s="134"/>
    </row>
    <row r="5" spans="1:19" s="98" customFormat="1" ht="17.25" customHeight="1">
      <c r="A5" s="111">
        <v>1</v>
      </c>
      <c r="B5" s="106" t="s">
        <v>17</v>
      </c>
      <c r="C5" s="112" t="s">
        <v>18</v>
      </c>
      <c r="D5" s="24">
        <v>4003001</v>
      </c>
      <c r="E5" s="115" t="s">
        <v>19</v>
      </c>
      <c r="F5" s="116" t="s">
        <v>20</v>
      </c>
      <c r="G5" s="117" t="e">
        <f>#REF!</f>
        <v>#REF!</v>
      </c>
      <c r="H5" s="117" t="e">
        <f>#REF!</f>
        <v>#REF!</v>
      </c>
      <c r="I5" s="117" t="e">
        <f>#REF!</f>
        <v>#REF!</v>
      </c>
      <c r="J5" s="117" t="e">
        <f>#REF!</f>
        <v>#REF!</v>
      </c>
      <c r="K5" s="117">
        <f>'温州s'!V27</f>
        <v>1413.0942452043366</v>
      </c>
      <c r="L5" s="117">
        <f>'温州s'!W27</f>
        <v>1540.2727272727273</v>
      </c>
      <c r="M5" s="117" t="e">
        <f>#REF!</f>
        <v>#REF!</v>
      </c>
      <c r="N5" s="117" t="e">
        <f>#REF!</f>
        <v>#REF!</v>
      </c>
      <c r="O5" s="117" t="e">
        <f>#REF!</f>
        <v>#REF!</v>
      </c>
      <c r="P5" s="117" t="e">
        <f>#REF!</f>
        <v>#REF!</v>
      </c>
      <c r="Q5" s="117" t="e">
        <f>#REF!</f>
        <v>#REF!</v>
      </c>
      <c r="R5" s="117" t="e">
        <f>#REF!</f>
        <v>#REF!</v>
      </c>
      <c r="S5" s="135">
        <v>9</v>
      </c>
    </row>
    <row r="6" spans="1:19" s="98" customFormat="1" ht="17.25" customHeight="1">
      <c r="A6" s="111">
        <v>2</v>
      </c>
      <c r="B6" s="118"/>
      <c r="C6" s="112" t="s">
        <v>21</v>
      </c>
      <c r="D6" s="24">
        <v>4003002</v>
      </c>
      <c r="E6" s="115" t="s">
        <v>22</v>
      </c>
      <c r="F6" s="116" t="s">
        <v>20</v>
      </c>
      <c r="G6" s="117" t="e">
        <f>#REF!</f>
        <v>#REF!</v>
      </c>
      <c r="H6" s="117" t="e">
        <f>#REF!</f>
        <v>#REF!</v>
      </c>
      <c r="I6" s="117" t="e">
        <f>#REF!</f>
        <v>#REF!</v>
      </c>
      <c r="J6" s="117" t="e">
        <f>#REF!</f>
        <v>#REF!</v>
      </c>
      <c r="K6" s="117">
        <f>'温州s'!V28</f>
        <v>1783.6685438455354</v>
      </c>
      <c r="L6" s="117">
        <f>'温州s'!W28</f>
        <v>2015.5454545454545</v>
      </c>
      <c r="M6" s="117" t="e">
        <f>#REF!</f>
        <v>#REF!</v>
      </c>
      <c r="N6" s="117" t="e">
        <f>#REF!</f>
        <v>#REF!</v>
      </c>
      <c r="O6" s="117" t="e">
        <f>#REF!</f>
        <v>#REF!</v>
      </c>
      <c r="P6" s="117" t="e">
        <f>#REF!</f>
        <v>#REF!</v>
      </c>
      <c r="Q6" s="117" t="e">
        <f>#REF!</f>
        <v>#REF!</v>
      </c>
      <c r="R6" s="117" t="e">
        <f>#REF!</f>
        <v>#REF!</v>
      </c>
      <c r="S6" s="136">
        <v>13</v>
      </c>
    </row>
    <row r="7" spans="1:19" ht="17.25" customHeight="1">
      <c r="A7" s="111">
        <v>3</v>
      </c>
      <c r="B7" s="118" t="s">
        <v>23</v>
      </c>
      <c r="C7" s="112" t="s">
        <v>24</v>
      </c>
      <c r="D7" s="24">
        <v>5503002</v>
      </c>
      <c r="E7" s="115"/>
      <c r="F7" s="116" t="s">
        <v>25</v>
      </c>
      <c r="G7" s="117" t="e">
        <f>#REF!</f>
        <v>#REF!</v>
      </c>
      <c r="H7" s="117" t="e">
        <f>#REF!</f>
        <v>#REF!</v>
      </c>
      <c r="I7" s="117" t="e">
        <f>#REF!</f>
        <v>#REF!</v>
      </c>
      <c r="J7" s="117" t="e">
        <f>#REF!</f>
        <v>#REF!</v>
      </c>
      <c r="K7" s="117" t="e">
        <f>温州s!#REF!</f>
        <v>#REF!</v>
      </c>
      <c r="L7" s="117" t="e">
        <f>温州s!#REF!</f>
        <v>#REF!</v>
      </c>
      <c r="M7" s="117" t="e">
        <f>#REF!</f>
        <v>#REF!</v>
      </c>
      <c r="N7" s="117" t="e">
        <f>#REF!</f>
        <v>#REF!</v>
      </c>
      <c r="O7" s="117" t="e">
        <f>#REF!</f>
        <v>#REF!</v>
      </c>
      <c r="P7" s="117" t="e">
        <f>#REF!</f>
        <v>#REF!</v>
      </c>
      <c r="Q7" s="117" t="e">
        <f>#REF!</f>
        <v>#REF!</v>
      </c>
      <c r="R7" s="117" t="e">
        <f>#REF!</f>
        <v>#REF!</v>
      </c>
      <c r="S7" s="136">
        <v>3</v>
      </c>
    </row>
    <row r="8" spans="1:19" s="98" customFormat="1" ht="17.25" customHeight="1">
      <c r="A8" s="111">
        <v>4</v>
      </c>
      <c r="B8" s="111"/>
      <c r="C8" s="112" t="s">
        <v>26</v>
      </c>
      <c r="D8" s="24">
        <v>5501009</v>
      </c>
      <c r="E8" s="115"/>
      <c r="F8" s="116" t="s">
        <v>25</v>
      </c>
      <c r="G8" s="117" t="e">
        <f>#REF!</f>
        <v>#REF!</v>
      </c>
      <c r="H8" s="117" t="e">
        <f>#REF!</f>
        <v>#REF!</v>
      </c>
      <c r="I8" s="117" t="e">
        <f>#REF!</f>
        <v>#REF!</v>
      </c>
      <c r="J8" s="117" t="e">
        <f>#REF!</f>
        <v>#REF!</v>
      </c>
      <c r="K8" s="117">
        <f>'温州s'!V29</f>
        <v>256.8402471315092</v>
      </c>
      <c r="L8" s="117">
        <f>'温州s'!W29</f>
        <v>264.54545454545456</v>
      </c>
      <c r="M8" s="117" t="e">
        <f>#REF!</f>
        <v>#REF!</v>
      </c>
      <c r="N8" s="117" t="e">
        <f>#REF!</f>
        <v>#REF!</v>
      </c>
      <c r="O8" s="117" t="e">
        <f>#REF!</f>
        <v>#REF!</v>
      </c>
      <c r="P8" s="117" t="e">
        <f>#REF!</f>
        <v>#REF!</v>
      </c>
      <c r="Q8" s="117" t="e">
        <f>#REF!</f>
        <v>#REF!</v>
      </c>
      <c r="R8" s="117" t="e">
        <f>#REF!</f>
        <v>#REF!</v>
      </c>
      <c r="S8" s="135">
        <v>3</v>
      </c>
    </row>
    <row r="9" spans="1:19" ht="17.25" customHeight="1">
      <c r="A9" s="111">
        <v>5</v>
      </c>
      <c r="B9" s="106" t="s">
        <v>27</v>
      </c>
      <c r="C9" s="119" t="s">
        <v>28</v>
      </c>
      <c r="D9" s="24"/>
      <c r="E9" s="120" t="s">
        <v>29</v>
      </c>
      <c r="F9" s="116" t="s">
        <v>30</v>
      </c>
      <c r="G9" s="117" t="e">
        <f>#REF!</f>
        <v>#REF!</v>
      </c>
      <c r="H9" s="117" t="e">
        <f>#REF!</f>
        <v>#REF!</v>
      </c>
      <c r="I9" s="117" t="e">
        <f>#REF!</f>
        <v>#REF!</v>
      </c>
      <c r="J9" s="117" t="e">
        <f>#REF!</f>
        <v>#REF!</v>
      </c>
      <c r="K9" s="117">
        <f>'温州s'!V30</f>
        <v>66.37246248896734</v>
      </c>
      <c r="L9" s="117">
        <f>'温州s'!W30</f>
        <v>68.36363636363636</v>
      </c>
      <c r="M9" s="117" t="e">
        <f>#REF!</f>
        <v>#REF!</v>
      </c>
      <c r="N9" s="117" t="e">
        <f>#REF!</f>
        <v>#REF!</v>
      </c>
      <c r="O9" s="117" t="e">
        <f>#REF!</f>
        <v>#REF!</v>
      </c>
      <c r="P9" s="117" t="e">
        <f>#REF!</f>
        <v>#REF!</v>
      </c>
      <c r="Q9" s="117" t="e">
        <f>#REF!</f>
        <v>#REF!</v>
      </c>
      <c r="R9" s="117" t="e">
        <f>#REF!</f>
        <v>#REF!</v>
      </c>
      <c r="S9" s="136">
        <v>3</v>
      </c>
    </row>
    <row r="10" spans="1:19" ht="17.25" customHeight="1">
      <c r="A10" s="111">
        <v>6</v>
      </c>
      <c r="B10" s="118"/>
      <c r="C10" s="119" t="s">
        <v>31</v>
      </c>
      <c r="D10" s="24">
        <v>5503005</v>
      </c>
      <c r="E10" s="120"/>
      <c r="F10" s="116" t="s">
        <v>20</v>
      </c>
      <c r="G10" s="117" t="e">
        <f>#REF!</f>
        <v>#REF!</v>
      </c>
      <c r="H10" s="117" t="e">
        <f>#REF!</f>
        <v>#REF!</v>
      </c>
      <c r="I10" s="117" t="e">
        <f>#REF!</f>
        <v>#REF!</v>
      </c>
      <c r="J10" s="117" t="e">
        <f>#REF!</f>
        <v>#REF!</v>
      </c>
      <c r="K10" s="117">
        <f>'温州s'!V31</f>
        <v>215.97528684907329</v>
      </c>
      <c r="L10" s="117">
        <f>'温州s'!W31</f>
        <v>222.45454545454547</v>
      </c>
      <c r="M10" s="117" t="e">
        <f>#REF!</f>
        <v>#REF!</v>
      </c>
      <c r="N10" s="117" t="e">
        <f>#REF!</f>
        <v>#REF!</v>
      </c>
      <c r="O10" s="117" t="e">
        <f>#REF!</f>
        <v>#REF!</v>
      </c>
      <c r="P10" s="117" t="e">
        <f>#REF!</f>
        <v>#REF!</v>
      </c>
      <c r="Q10" s="117" t="e">
        <f>#REF!</f>
        <v>#REF!</v>
      </c>
      <c r="R10" s="117" t="e">
        <f>#REF!</f>
        <v>#REF!</v>
      </c>
      <c r="S10" s="136">
        <v>3</v>
      </c>
    </row>
    <row r="11" spans="1:19" ht="17.25" customHeight="1">
      <c r="A11" s="111">
        <v>7</v>
      </c>
      <c r="B11" s="118"/>
      <c r="C11" s="119" t="s">
        <v>32</v>
      </c>
      <c r="D11" s="24">
        <v>5503006</v>
      </c>
      <c r="E11" s="120"/>
      <c r="F11" s="116" t="s">
        <v>20</v>
      </c>
      <c r="G11" s="117"/>
      <c r="H11" s="117"/>
      <c r="I11" s="117"/>
      <c r="J11" s="117"/>
      <c r="K11" s="117">
        <f>'温州s'!V32</f>
        <v>138.4004854368932</v>
      </c>
      <c r="L11" s="117">
        <f>'温州s'!W32</f>
        <v>142.5525</v>
      </c>
      <c r="M11" s="117"/>
      <c r="N11" s="117"/>
      <c r="O11" s="117" t="e">
        <f>#REF!</f>
        <v>#REF!</v>
      </c>
      <c r="P11" s="117" t="e">
        <f>#REF!</f>
        <v>#REF!</v>
      </c>
      <c r="Q11" s="117" t="e">
        <f>#REF!</f>
        <v>#REF!</v>
      </c>
      <c r="R11" s="117" t="e">
        <f>#REF!</f>
        <v>#REF!</v>
      </c>
      <c r="S11" s="136">
        <v>3</v>
      </c>
    </row>
    <row r="12" spans="1:19" ht="17.25" customHeight="1">
      <c r="A12" s="111">
        <v>8</v>
      </c>
      <c r="B12" s="118"/>
      <c r="C12" s="119" t="s">
        <v>33</v>
      </c>
      <c r="D12" s="24">
        <v>5503007</v>
      </c>
      <c r="E12" s="120"/>
      <c r="F12" s="116" t="s">
        <v>20</v>
      </c>
      <c r="G12" s="117" t="e">
        <f>#REF!</f>
        <v>#REF!</v>
      </c>
      <c r="H12" s="117" t="e">
        <f>#REF!</f>
        <v>#REF!</v>
      </c>
      <c r="I12" s="117" t="e">
        <f>#REF!</f>
        <v>#REF!</v>
      </c>
      <c r="J12" s="117" t="e">
        <f>#REF!</f>
        <v>#REF!</v>
      </c>
      <c r="K12" s="117">
        <f>'温州s'!V33</f>
        <v>108.83495145631068</v>
      </c>
      <c r="L12" s="117">
        <f>'温州s'!W33</f>
        <v>112.1</v>
      </c>
      <c r="M12" s="117" t="e">
        <f>#REF!</f>
        <v>#REF!</v>
      </c>
      <c r="N12" s="117" t="e">
        <f>#REF!</f>
        <v>#REF!</v>
      </c>
      <c r="O12" s="117" t="e">
        <f>#REF!</f>
        <v>#REF!</v>
      </c>
      <c r="P12" s="117" t="e">
        <f>#REF!</f>
        <v>#REF!</v>
      </c>
      <c r="Q12" s="117" t="e">
        <f>#REF!</f>
        <v>#REF!</v>
      </c>
      <c r="R12" s="117" t="e">
        <f>#REF!</f>
        <v>#REF!</v>
      </c>
      <c r="S12" s="136">
        <v>3</v>
      </c>
    </row>
    <row r="13" spans="1:19" ht="17.25" customHeight="1">
      <c r="A13" s="111">
        <v>9</v>
      </c>
      <c r="B13" s="118"/>
      <c r="C13" s="119" t="s">
        <v>34</v>
      </c>
      <c r="D13" s="24"/>
      <c r="E13" s="120" t="s">
        <v>35</v>
      </c>
      <c r="F13" s="116" t="s">
        <v>20</v>
      </c>
      <c r="G13" s="117" t="e">
        <f>#REF!</f>
        <v>#REF!</v>
      </c>
      <c r="H13" s="117" t="e">
        <f>#REF!</f>
        <v>#REF!</v>
      </c>
      <c r="I13" s="117" t="e">
        <f>#REF!</f>
        <v>#REF!</v>
      </c>
      <c r="J13" s="117" t="e">
        <f>#REF!</f>
        <v>#REF!</v>
      </c>
      <c r="K13" s="117">
        <f>'温州s'!V34</f>
        <v>370.29126213592224</v>
      </c>
      <c r="L13" s="117">
        <f>'温州s'!W34</f>
        <v>381.4</v>
      </c>
      <c r="M13" s="117" t="e">
        <f>#REF!</f>
        <v>#REF!</v>
      </c>
      <c r="N13" s="117" t="e">
        <f>#REF!</f>
        <v>#REF!</v>
      </c>
      <c r="O13" s="117" t="e">
        <f>#REF!</f>
        <v>#REF!</v>
      </c>
      <c r="P13" s="117" t="e">
        <f>#REF!</f>
        <v>#REF!</v>
      </c>
      <c r="Q13" s="117" t="e">
        <f>#REF!</f>
        <v>#REF!</v>
      </c>
      <c r="R13" s="117" t="e">
        <f>#REF!</f>
        <v>#REF!</v>
      </c>
      <c r="S13" s="136">
        <v>3</v>
      </c>
    </row>
    <row r="14" spans="1:19" s="98" customFormat="1" ht="17.25" customHeight="1">
      <c r="A14" s="111">
        <v>10</v>
      </c>
      <c r="B14" s="118"/>
      <c r="C14" s="119" t="s">
        <v>34</v>
      </c>
      <c r="D14" s="24">
        <v>5505019</v>
      </c>
      <c r="E14" s="120" t="s">
        <v>36</v>
      </c>
      <c r="F14" s="116" t="s">
        <v>20</v>
      </c>
      <c r="G14" s="117" t="e">
        <f>#REF!</f>
        <v>#REF!</v>
      </c>
      <c r="H14" s="117" t="e">
        <f>#REF!</f>
        <v>#REF!</v>
      </c>
      <c r="I14" s="117" t="e">
        <f>#REF!</f>
        <v>#REF!</v>
      </c>
      <c r="J14" s="117" t="e">
        <f>#REF!</f>
        <v>#REF!</v>
      </c>
      <c r="K14" s="117">
        <f>'温州s'!V35</f>
        <v>160.63548102383055</v>
      </c>
      <c r="L14" s="117">
        <f>'温州s'!W35</f>
        <v>165.45454545454547</v>
      </c>
      <c r="M14" s="117" t="e">
        <f>#REF!</f>
        <v>#REF!</v>
      </c>
      <c r="N14" s="117" t="e">
        <f>#REF!</f>
        <v>#REF!</v>
      </c>
      <c r="O14" s="117" t="e">
        <f>#REF!</f>
        <v>#REF!</v>
      </c>
      <c r="P14" s="117" t="e">
        <f>#REF!</f>
        <v>#REF!</v>
      </c>
      <c r="Q14" s="117" t="e">
        <f>#REF!</f>
        <v>#REF!</v>
      </c>
      <c r="R14" s="117" t="e">
        <f>#REF!</f>
        <v>#REF!</v>
      </c>
      <c r="S14" s="135">
        <v>3</v>
      </c>
    </row>
    <row r="15" spans="1:19" ht="17.25" customHeight="1">
      <c r="A15" s="111">
        <v>11</v>
      </c>
      <c r="B15" s="118"/>
      <c r="C15" s="119" t="s">
        <v>37</v>
      </c>
      <c r="D15" s="24">
        <v>5505012</v>
      </c>
      <c r="E15" s="120" t="s">
        <v>38</v>
      </c>
      <c r="F15" s="116" t="s">
        <v>20</v>
      </c>
      <c r="G15" s="117" t="e">
        <f>#REF!</f>
        <v>#REF!</v>
      </c>
      <c r="H15" s="117" t="e">
        <f>#REF!</f>
        <v>#REF!</v>
      </c>
      <c r="I15" s="117" t="e">
        <f>#REF!</f>
        <v>#REF!</v>
      </c>
      <c r="J15" s="117" t="e">
        <f>#REF!</f>
        <v>#REF!</v>
      </c>
      <c r="K15" s="117">
        <f>'温州s'!V36</f>
        <v>121.49161518093555</v>
      </c>
      <c r="L15" s="117">
        <f>'温州s'!W36</f>
        <v>125.13636363636364</v>
      </c>
      <c r="M15" s="117" t="e">
        <f>#REF!</f>
        <v>#REF!</v>
      </c>
      <c r="N15" s="117" t="e">
        <f>#REF!</f>
        <v>#REF!</v>
      </c>
      <c r="O15" s="117" t="e">
        <f>#REF!</f>
        <v>#REF!</v>
      </c>
      <c r="P15" s="117" t="e">
        <f>#REF!</f>
        <v>#REF!</v>
      </c>
      <c r="Q15" s="117" t="e">
        <f>#REF!</f>
        <v>#REF!</v>
      </c>
      <c r="R15" s="117" t="e">
        <f>#REF!</f>
        <v>#REF!</v>
      </c>
      <c r="S15" s="136">
        <v>3</v>
      </c>
    </row>
    <row r="16" spans="1:19" ht="17.25" customHeight="1">
      <c r="A16" s="111">
        <v>12</v>
      </c>
      <c r="B16" s="118"/>
      <c r="C16" s="119" t="s">
        <v>39</v>
      </c>
      <c r="D16" s="24">
        <v>5505013</v>
      </c>
      <c r="E16" s="120" t="s">
        <v>40</v>
      </c>
      <c r="F16" s="116" t="s">
        <v>20</v>
      </c>
      <c r="G16" s="117" t="e">
        <f>#REF!</f>
        <v>#REF!</v>
      </c>
      <c r="H16" s="117" t="e">
        <f>#REF!</f>
        <v>#REF!</v>
      </c>
      <c r="I16" s="117" t="e">
        <f>#REF!</f>
        <v>#REF!</v>
      </c>
      <c r="J16" s="117" t="e">
        <f>#REF!</f>
        <v>#REF!</v>
      </c>
      <c r="K16" s="117">
        <f>'温州s'!V37</f>
        <v>116.54898499558693</v>
      </c>
      <c r="L16" s="117">
        <f>'温州s'!W37</f>
        <v>120.04545454545455</v>
      </c>
      <c r="M16" s="117" t="e">
        <f>#REF!</f>
        <v>#REF!</v>
      </c>
      <c r="N16" s="117" t="e">
        <f>#REF!</f>
        <v>#REF!</v>
      </c>
      <c r="O16" s="117" t="e">
        <f>#REF!</f>
        <v>#REF!</v>
      </c>
      <c r="P16" s="117" t="e">
        <f>#REF!</f>
        <v>#REF!</v>
      </c>
      <c r="Q16" s="117" t="e">
        <f>#REF!</f>
        <v>#REF!</v>
      </c>
      <c r="R16" s="117" t="e">
        <f>#REF!</f>
        <v>#REF!</v>
      </c>
      <c r="S16" s="136">
        <v>3</v>
      </c>
    </row>
    <row r="17" spans="1:19" ht="17.25" customHeight="1">
      <c r="A17" s="111">
        <v>13</v>
      </c>
      <c r="B17" s="118"/>
      <c r="C17" s="119" t="s">
        <v>41</v>
      </c>
      <c r="D17" s="24">
        <v>5505016</v>
      </c>
      <c r="E17" s="120" t="s">
        <v>42</v>
      </c>
      <c r="F17" s="116" t="s">
        <v>20</v>
      </c>
      <c r="G17" s="117" t="e">
        <f>#REF!</f>
        <v>#REF!</v>
      </c>
      <c r="H17" s="117" t="e">
        <f>#REF!</f>
        <v>#REF!</v>
      </c>
      <c r="I17" s="117" t="e">
        <f>#REF!</f>
        <v>#REF!</v>
      </c>
      <c r="J17" s="117" t="e">
        <f>#REF!</f>
        <v>#REF!</v>
      </c>
      <c r="K17" s="117">
        <f>'温州s'!V38</f>
        <v>106.18887908208295</v>
      </c>
      <c r="L17" s="117">
        <f>'温州s'!W38</f>
        <v>109.37454545454544</v>
      </c>
      <c r="M17" s="117" t="e">
        <f>#REF!</f>
        <v>#REF!</v>
      </c>
      <c r="N17" s="117" t="e">
        <f>#REF!</f>
        <v>#REF!</v>
      </c>
      <c r="O17" s="117" t="e">
        <f>#REF!</f>
        <v>#REF!</v>
      </c>
      <c r="P17" s="117" t="e">
        <f>#REF!</f>
        <v>#REF!</v>
      </c>
      <c r="Q17" s="117" t="e">
        <f>#REF!</f>
        <v>#REF!</v>
      </c>
      <c r="R17" s="117" t="e">
        <f>#REF!</f>
        <v>#REF!</v>
      </c>
      <c r="S17" s="136">
        <v>3</v>
      </c>
    </row>
    <row r="18" spans="1:19" ht="17.25" customHeight="1">
      <c r="A18" s="111">
        <v>14</v>
      </c>
      <c r="B18" s="118"/>
      <c r="C18" s="119" t="s">
        <v>43</v>
      </c>
      <c r="D18" s="24">
        <v>5503014</v>
      </c>
      <c r="E18" s="120" t="s">
        <v>44</v>
      </c>
      <c r="F18" s="116" t="s">
        <v>30</v>
      </c>
      <c r="G18" s="117" t="e">
        <f>#REF!</f>
        <v>#REF!</v>
      </c>
      <c r="H18" s="117" t="e">
        <f>#REF!</f>
        <v>#REF!</v>
      </c>
      <c r="I18" s="117" t="e">
        <f>#REF!</f>
        <v>#REF!</v>
      </c>
      <c r="J18" s="117" t="e">
        <f>#REF!</f>
        <v>#REF!</v>
      </c>
      <c r="K18" s="117">
        <f>'温州s'!V39</f>
        <v>95.49867608120034</v>
      </c>
      <c r="L18" s="117">
        <f>'温州s'!W39</f>
        <v>98.36363636363636</v>
      </c>
      <c r="M18" s="117" t="e">
        <f>#REF!</f>
        <v>#REF!</v>
      </c>
      <c r="N18" s="117" t="e">
        <f>#REF!</f>
        <v>#REF!</v>
      </c>
      <c r="O18" s="117" t="e">
        <f>#REF!</f>
        <v>#REF!</v>
      </c>
      <c r="P18" s="117" t="e">
        <f>#REF!</f>
        <v>#REF!</v>
      </c>
      <c r="Q18" s="117" t="e">
        <f>#REF!</f>
        <v>#REF!</v>
      </c>
      <c r="R18" s="117" t="e">
        <f>#REF!</f>
        <v>#REF!</v>
      </c>
      <c r="S18" s="136">
        <v>3</v>
      </c>
    </row>
    <row r="19" spans="1:19" s="98" customFormat="1" ht="17.25" customHeight="1">
      <c r="A19" s="111">
        <v>15</v>
      </c>
      <c r="B19" s="118"/>
      <c r="C19" s="119" t="s">
        <v>45</v>
      </c>
      <c r="D19" s="24">
        <v>5503013</v>
      </c>
      <c r="E19" s="120" t="s">
        <v>46</v>
      </c>
      <c r="F19" s="116" t="s">
        <v>25</v>
      </c>
      <c r="G19" s="117" t="e">
        <f>#REF!</f>
        <v>#REF!</v>
      </c>
      <c r="H19" s="117" t="e">
        <f>#REF!</f>
        <v>#REF!</v>
      </c>
      <c r="I19" s="117" t="e">
        <f>#REF!</f>
        <v>#REF!</v>
      </c>
      <c r="J19" s="117" t="e">
        <f>#REF!</f>
        <v>#REF!</v>
      </c>
      <c r="K19" s="117">
        <f>'温州s'!V40</f>
        <v>284.11297440423647</v>
      </c>
      <c r="L19" s="117">
        <f>'温州s'!W40</f>
        <v>292.6363636363636</v>
      </c>
      <c r="M19" s="117" t="e">
        <f>#REF!</f>
        <v>#REF!</v>
      </c>
      <c r="N19" s="117" t="e">
        <f>#REF!</f>
        <v>#REF!</v>
      </c>
      <c r="O19" s="117" t="e">
        <f>#REF!</f>
        <v>#REF!</v>
      </c>
      <c r="P19" s="117" t="e">
        <f>#REF!</f>
        <v>#REF!</v>
      </c>
      <c r="Q19" s="117" t="e">
        <f>#REF!</f>
        <v>#REF!</v>
      </c>
      <c r="R19" s="117" t="e">
        <f>#REF!</f>
        <v>#REF!</v>
      </c>
      <c r="S19" s="135">
        <v>3</v>
      </c>
    </row>
    <row r="20" spans="1:19" ht="17.25" customHeight="1">
      <c r="A20" s="111">
        <v>16</v>
      </c>
      <c r="B20" s="118"/>
      <c r="C20" s="119" t="s">
        <v>47</v>
      </c>
      <c r="D20" s="24">
        <v>5505005</v>
      </c>
      <c r="E20" s="120" t="s">
        <v>48</v>
      </c>
      <c r="F20" s="116" t="s">
        <v>20</v>
      </c>
      <c r="G20" s="117" t="e">
        <f>#REF!</f>
        <v>#REF!</v>
      </c>
      <c r="H20" s="117" t="e">
        <f>#REF!</f>
        <v>#REF!</v>
      </c>
      <c r="I20" s="117" t="e">
        <f>#REF!</f>
        <v>#REF!</v>
      </c>
      <c r="J20" s="117" t="e">
        <f>#REF!</f>
        <v>#REF!</v>
      </c>
      <c r="K20" s="117">
        <f>'温州s'!V41</f>
        <v>92.40953221535746</v>
      </c>
      <c r="L20" s="117">
        <f>'温州s'!W41</f>
        <v>95.18181818181819</v>
      </c>
      <c r="M20" s="117" t="e">
        <f>#REF!</f>
        <v>#REF!</v>
      </c>
      <c r="N20" s="117" t="e">
        <f>#REF!</f>
        <v>#REF!</v>
      </c>
      <c r="O20" s="117" t="e">
        <f>#REF!</f>
        <v>#REF!</v>
      </c>
      <c r="P20" s="117" t="e">
        <f>#REF!</f>
        <v>#REF!</v>
      </c>
      <c r="Q20" s="117" t="e">
        <f>#REF!</f>
        <v>#REF!</v>
      </c>
      <c r="R20" s="117" t="e">
        <f>#REF!</f>
        <v>#REF!</v>
      </c>
      <c r="S20" s="136">
        <v>3</v>
      </c>
    </row>
    <row r="21" spans="1:19" ht="17.25" customHeight="1">
      <c r="A21" s="111">
        <v>17</v>
      </c>
      <c r="B21" s="118"/>
      <c r="C21" s="119" t="s">
        <v>49</v>
      </c>
      <c r="D21" s="24">
        <v>5505025</v>
      </c>
      <c r="E21" s="120" t="s">
        <v>48</v>
      </c>
      <c r="F21" s="116" t="s">
        <v>20</v>
      </c>
      <c r="G21" s="117" t="e">
        <f>#REF!</f>
        <v>#REF!</v>
      </c>
      <c r="H21" s="117" t="e">
        <f>#REF!</f>
        <v>#REF!</v>
      </c>
      <c r="I21" s="117" t="e">
        <f>#REF!</f>
        <v>#REF!</v>
      </c>
      <c r="J21" s="117" t="e">
        <f>#REF!</f>
        <v>#REF!</v>
      </c>
      <c r="K21" s="117">
        <f>'温州s'!V42</f>
        <v>119.24095322153572</v>
      </c>
      <c r="L21" s="117">
        <f>'温州s'!W42</f>
        <v>122.81818181818181</v>
      </c>
      <c r="M21" s="117" t="e">
        <f>#REF!</f>
        <v>#REF!</v>
      </c>
      <c r="N21" s="117" t="e">
        <f>#REF!</f>
        <v>#REF!</v>
      </c>
      <c r="O21" s="117" t="e">
        <f>#REF!</f>
        <v>#REF!</v>
      </c>
      <c r="P21" s="117" t="e">
        <f>#REF!</f>
        <v>#REF!</v>
      </c>
      <c r="Q21" s="117" t="e">
        <f>#REF!</f>
        <v>#REF!</v>
      </c>
      <c r="R21" s="117" t="e">
        <f>#REF!</f>
        <v>#REF!</v>
      </c>
      <c r="S21" s="136">
        <v>3</v>
      </c>
    </row>
    <row r="22" spans="1:19" ht="17.25" customHeight="1">
      <c r="A22" s="111">
        <v>18</v>
      </c>
      <c r="B22" s="111"/>
      <c r="C22" s="119" t="s">
        <v>50</v>
      </c>
      <c r="D22" s="24">
        <v>5505028</v>
      </c>
      <c r="E22" s="120" t="s">
        <v>48</v>
      </c>
      <c r="F22" s="116" t="s">
        <v>20</v>
      </c>
      <c r="G22" s="117" t="e">
        <f>#REF!</f>
        <v>#REF!</v>
      </c>
      <c r="H22" s="117" t="e">
        <f>#REF!</f>
        <v>#REF!</v>
      </c>
      <c r="I22" s="117" t="e">
        <f>#REF!</f>
        <v>#REF!</v>
      </c>
      <c r="J22" s="117" t="e">
        <f>#REF!</f>
        <v>#REF!</v>
      </c>
      <c r="K22" s="117" t="e">
        <f>温州s!#REF!</f>
        <v>#REF!</v>
      </c>
      <c r="L22" s="117" t="e">
        <f>温州s!#REF!</f>
        <v>#REF!</v>
      </c>
      <c r="M22" s="117" t="e">
        <f>#REF!</f>
        <v>#REF!</v>
      </c>
      <c r="N22" s="117" t="e">
        <f>#REF!</f>
        <v>#REF!</v>
      </c>
      <c r="O22" s="117" t="e">
        <f>#REF!</f>
        <v>#REF!</v>
      </c>
      <c r="P22" s="117" t="e">
        <f>#REF!</f>
        <v>#REF!</v>
      </c>
      <c r="Q22" s="117" t="e">
        <f>#REF!</f>
        <v>#REF!</v>
      </c>
      <c r="R22" s="117" t="e">
        <f>#REF!</f>
        <v>#REF!</v>
      </c>
      <c r="S22" s="136">
        <v>3</v>
      </c>
    </row>
    <row r="23" spans="1:19" s="99" customFormat="1" ht="17.25" customHeight="1">
      <c r="A23" s="111">
        <v>19</v>
      </c>
      <c r="B23" s="121" t="s">
        <v>51</v>
      </c>
      <c r="C23" s="122" t="s">
        <v>52</v>
      </c>
      <c r="D23" s="24">
        <v>3005004</v>
      </c>
      <c r="E23" s="120" t="s">
        <v>53</v>
      </c>
      <c r="F23" s="123" t="s">
        <v>20</v>
      </c>
      <c r="G23" s="124" t="e">
        <f>#REF!</f>
        <v>#REF!</v>
      </c>
      <c r="H23" s="124" t="e">
        <f>#REF!</f>
        <v>#REF!</v>
      </c>
      <c r="I23" s="124" t="e">
        <f>#REF!</f>
        <v>#REF!</v>
      </c>
      <c r="J23" s="124" t="e">
        <f>#REF!</f>
        <v>#REF!</v>
      </c>
      <c r="K23" s="124">
        <f>'温州s'!V43</f>
        <v>4.317764804003335</v>
      </c>
      <c r="L23" s="124">
        <f>'温州s'!W43</f>
        <v>4.727</v>
      </c>
      <c r="M23" s="124" t="e">
        <f>#REF!</f>
        <v>#REF!</v>
      </c>
      <c r="N23" s="124" t="e">
        <f>#REF!</f>
        <v>#REF!</v>
      </c>
      <c r="O23" s="124" t="e">
        <f>#REF!</f>
        <v>#REF!</v>
      </c>
      <c r="P23" s="124" t="e">
        <f>#REF!</f>
        <v>#REF!</v>
      </c>
      <c r="Q23" s="124" t="e">
        <f>#REF!</f>
        <v>#REF!</v>
      </c>
      <c r="R23" s="124" t="e">
        <f>#REF!</f>
        <v>#REF!</v>
      </c>
      <c r="S23" s="136">
        <v>9</v>
      </c>
    </row>
    <row r="24" spans="1:19" s="99" customFormat="1" ht="17.25" customHeight="1">
      <c r="A24" s="111">
        <v>20</v>
      </c>
      <c r="B24" s="125"/>
      <c r="C24" s="122" t="s">
        <v>54</v>
      </c>
      <c r="D24" s="24">
        <v>3005002</v>
      </c>
      <c r="E24" s="120" t="s">
        <v>55</v>
      </c>
      <c r="F24" s="123" t="s">
        <v>56</v>
      </c>
      <c r="G24" s="124" t="e">
        <f>#REF!</f>
        <v>#REF!</v>
      </c>
      <c r="H24" s="124" t="e">
        <f>#REF!</f>
        <v>#REF!</v>
      </c>
      <c r="I24" s="124" t="e">
        <f>#REF!</f>
        <v>#REF!</v>
      </c>
      <c r="J24" s="124" t="e">
        <f>#REF!</f>
        <v>#REF!</v>
      </c>
      <c r="K24" s="124">
        <f>'温州s'!V44</f>
        <v>0.9090909090909094</v>
      </c>
      <c r="L24" s="124">
        <f>'温州s'!W44</f>
        <v>1.02</v>
      </c>
      <c r="M24" s="124" t="e">
        <f>#REF!</f>
        <v>#REF!</v>
      </c>
      <c r="N24" s="124" t="e">
        <f>#REF!</f>
        <v>#REF!</v>
      </c>
      <c r="O24" s="124" t="e">
        <f>#REF!</f>
        <v>#REF!</v>
      </c>
      <c r="P24" s="124" t="e">
        <f>#REF!</f>
        <v>#REF!</v>
      </c>
      <c r="Q24" s="124" t="e">
        <f>#REF!</f>
        <v>#REF!</v>
      </c>
      <c r="R24" s="124" t="e">
        <f>#REF!</f>
        <v>#REF!</v>
      </c>
      <c r="S24" s="136">
        <v>13</v>
      </c>
    </row>
    <row r="25" spans="1:18" ht="13.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256" ht="22.5" customHeight="1">
      <c r="A26" s="10" t="s">
        <v>57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8" ht="13.5">
      <c r="A27" s="127"/>
      <c r="B27" s="128"/>
      <c r="C27" s="128"/>
      <c r="D27" s="128"/>
      <c r="E27" s="128"/>
      <c r="F27" s="105"/>
      <c r="G27" s="129"/>
      <c r="H27" s="130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1:19" ht="18" customHeight="1">
      <c r="A28" s="106" t="s">
        <v>2</v>
      </c>
      <c r="B28" s="106" t="s">
        <v>3</v>
      </c>
      <c r="C28" s="107" t="s">
        <v>4</v>
      </c>
      <c r="D28" s="106" t="s">
        <v>5</v>
      </c>
      <c r="E28" s="108" t="s">
        <v>6</v>
      </c>
      <c r="F28" s="106" t="s">
        <v>7</v>
      </c>
      <c r="G28" s="109" t="s">
        <v>58</v>
      </c>
      <c r="H28" s="110"/>
      <c r="I28" s="109" t="s">
        <v>59</v>
      </c>
      <c r="J28" s="110"/>
      <c r="K28" s="109" t="s">
        <v>60</v>
      </c>
      <c r="L28" s="110"/>
      <c r="M28" s="109" t="s">
        <v>61</v>
      </c>
      <c r="N28" s="110"/>
      <c r="O28" s="109" t="s">
        <v>62</v>
      </c>
      <c r="P28" s="110"/>
      <c r="Q28" s="137" t="s">
        <v>63</v>
      </c>
      <c r="R28" s="137" t="s">
        <v>64</v>
      </c>
      <c r="S28" s="134" t="s">
        <v>14</v>
      </c>
    </row>
    <row r="29" spans="1:19" ht="25.5">
      <c r="A29" s="111"/>
      <c r="B29" s="111"/>
      <c r="C29" s="112"/>
      <c r="D29" s="111"/>
      <c r="E29" s="113"/>
      <c r="F29" s="111"/>
      <c r="G29" s="114" t="s">
        <v>15</v>
      </c>
      <c r="H29" s="114" t="s">
        <v>16</v>
      </c>
      <c r="I29" s="114" t="s">
        <v>15</v>
      </c>
      <c r="J29" s="114" t="s">
        <v>16</v>
      </c>
      <c r="K29" s="114" t="s">
        <v>15</v>
      </c>
      <c r="L29" s="114" t="s">
        <v>16</v>
      </c>
      <c r="M29" s="114" t="s">
        <v>15</v>
      </c>
      <c r="N29" s="114" t="s">
        <v>16</v>
      </c>
      <c r="O29" s="114" t="s">
        <v>15</v>
      </c>
      <c r="P29" s="114" t="s">
        <v>16</v>
      </c>
      <c r="Q29" s="138"/>
      <c r="R29" s="138"/>
      <c r="S29" s="134"/>
    </row>
    <row r="30" spans="1:19" s="98" customFormat="1" ht="18" customHeight="1">
      <c r="A30" s="111">
        <v>1</v>
      </c>
      <c r="B30" s="106" t="s">
        <v>17</v>
      </c>
      <c r="C30" s="112" t="s">
        <v>18</v>
      </c>
      <c r="D30" s="24">
        <v>4003001</v>
      </c>
      <c r="E30" s="115" t="s">
        <v>19</v>
      </c>
      <c r="F30" s="116" t="s">
        <v>20</v>
      </c>
      <c r="G30" s="117" t="e">
        <f>#REF!</f>
        <v>#REF!</v>
      </c>
      <c r="H30" s="117" t="e">
        <f>#REF!</f>
        <v>#REF!</v>
      </c>
      <c r="I30" s="117" t="e">
        <f>#REF!</f>
        <v>#REF!</v>
      </c>
      <c r="J30" s="117" t="e">
        <f>#REF!</f>
        <v>#REF!</v>
      </c>
      <c r="K30" s="117" t="e">
        <f>#REF!</f>
        <v>#REF!</v>
      </c>
      <c r="L30" s="117" t="e">
        <f>#REF!</f>
        <v>#REF!</v>
      </c>
      <c r="M30" s="117" t="e">
        <f>#REF!</f>
        <v>#REF!</v>
      </c>
      <c r="N30" s="117" t="e">
        <f>#REF!</f>
        <v>#REF!</v>
      </c>
      <c r="O30" s="117" t="e">
        <f>#REF!</f>
        <v>#REF!</v>
      </c>
      <c r="P30" s="117" t="e">
        <f>#REF!</f>
        <v>#REF!</v>
      </c>
      <c r="Q30" s="117" t="e">
        <f aca="true" t="shared" si="0" ref="Q30:R36">AVERAGE(G5,I5,K5,M5,O5,Q5,G30,I30,K30,M30,O30)</f>
        <v>#REF!</v>
      </c>
      <c r="R30" s="117" t="e">
        <f t="shared" si="0"/>
        <v>#REF!</v>
      </c>
      <c r="S30" s="135">
        <v>9</v>
      </c>
    </row>
    <row r="31" spans="1:19" ht="18" customHeight="1">
      <c r="A31" s="111">
        <v>2</v>
      </c>
      <c r="B31" s="111"/>
      <c r="C31" s="112" t="s">
        <v>21</v>
      </c>
      <c r="D31" s="24">
        <v>4003002</v>
      </c>
      <c r="E31" s="115" t="s">
        <v>22</v>
      </c>
      <c r="F31" s="116" t="s">
        <v>20</v>
      </c>
      <c r="G31" s="117" t="e">
        <f>#REF!</f>
        <v>#REF!</v>
      </c>
      <c r="H31" s="117" t="e">
        <f>#REF!</f>
        <v>#REF!</v>
      </c>
      <c r="I31" s="117" t="e">
        <f>#REF!</f>
        <v>#REF!</v>
      </c>
      <c r="J31" s="117" t="e">
        <f>#REF!</f>
        <v>#REF!</v>
      </c>
      <c r="K31" s="117" t="e">
        <f>#REF!</f>
        <v>#REF!</v>
      </c>
      <c r="L31" s="117" t="e">
        <f>#REF!</f>
        <v>#REF!</v>
      </c>
      <c r="M31" s="117" t="e">
        <f>#REF!</f>
        <v>#REF!</v>
      </c>
      <c r="N31" s="117" t="e">
        <f>#REF!</f>
        <v>#REF!</v>
      </c>
      <c r="O31" s="117" t="e">
        <f>#REF!</f>
        <v>#REF!</v>
      </c>
      <c r="P31" s="117" t="e">
        <f>#REF!</f>
        <v>#REF!</v>
      </c>
      <c r="Q31" s="117" t="e">
        <f t="shared" si="0"/>
        <v>#REF!</v>
      </c>
      <c r="R31" s="117" t="e">
        <f t="shared" si="0"/>
        <v>#REF!</v>
      </c>
      <c r="S31" s="133">
        <v>13</v>
      </c>
    </row>
    <row r="32" spans="1:19" ht="18" customHeight="1">
      <c r="A32" s="111">
        <v>3</v>
      </c>
      <c r="B32" s="118" t="s">
        <v>23</v>
      </c>
      <c r="C32" s="112" t="s">
        <v>24</v>
      </c>
      <c r="D32" s="24">
        <v>5503002</v>
      </c>
      <c r="E32" s="115"/>
      <c r="F32" s="116" t="s">
        <v>25</v>
      </c>
      <c r="G32" s="117" t="e">
        <f>#REF!</f>
        <v>#REF!</v>
      </c>
      <c r="H32" s="117" t="e">
        <f>#REF!</f>
        <v>#REF!</v>
      </c>
      <c r="I32" s="117" t="e">
        <f>#REF!</f>
        <v>#REF!</v>
      </c>
      <c r="J32" s="117" t="e">
        <f>#REF!</f>
        <v>#REF!</v>
      </c>
      <c r="K32" s="117" t="e">
        <f>#REF!</f>
        <v>#REF!</v>
      </c>
      <c r="L32" s="117" t="e">
        <f>#REF!</f>
        <v>#REF!</v>
      </c>
      <c r="M32" s="117" t="e">
        <f>#REF!</f>
        <v>#REF!</v>
      </c>
      <c r="N32" s="117" t="e">
        <f>#REF!</f>
        <v>#REF!</v>
      </c>
      <c r="O32" s="117" t="e">
        <f>#REF!</f>
        <v>#REF!</v>
      </c>
      <c r="P32" s="117" t="e">
        <f>#REF!</f>
        <v>#REF!</v>
      </c>
      <c r="Q32" s="117" t="e">
        <f t="shared" si="0"/>
        <v>#REF!</v>
      </c>
      <c r="R32" s="117" t="e">
        <f t="shared" si="0"/>
        <v>#REF!</v>
      </c>
      <c r="S32" s="136">
        <v>3</v>
      </c>
    </row>
    <row r="33" spans="1:19" s="98" customFormat="1" ht="18" customHeight="1">
      <c r="A33" s="111">
        <v>4</v>
      </c>
      <c r="B33" s="111"/>
      <c r="C33" s="112" t="s">
        <v>26</v>
      </c>
      <c r="D33" s="24">
        <v>5501009</v>
      </c>
      <c r="E33" s="115"/>
      <c r="F33" s="116" t="s">
        <v>25</v>
      </c>
      <c r="G33" s="117" t="e">
        <f>#REF!</f>
        <v>#REF!</v>
      </c>
      <c r="H33" s="117" t="e">
        <f>#REF!</f>
        <v>#REF!</v>
      </c>
      <c r="I33" s="117" t="e">
        <f>#REF!</f>
        <v>#REF!</v>
      </c>
      <c r="J33" s="117" t="e">
        <f>#REF!</f>
        <v>#REF!</v>
      </c>
      <c r="K33" s="117" t="e">
        <f>#REF!</f>
        <v>#REF!</v>
      </c>
      <c r="L33" s="117" t="e">
        <f>#REF!</f>
        <v>#REF!</v>
      </c>
      <c r="M33" s="117" t="e">
        <f>#REF!</f>
        <v>#REF!</v>
      </c>
      <c r="N33" s="117" t="e">
        <f>#REF!</f>
        <v>#REF!</v>
      </c>
      <c r="O33" s="117" t="e">
        <f>#REF!</f>
        <v>#REF!</v>
      </c>
      <c r="P33" s="117" t="e">
        <f>#REF!</f>
        <v>#REF!</v>
      </c>
      <c r="Q33" s="117" t="e">
        <f t="shared" si="0"/>
        <v>#REF!</v>
      </c>
      <c r="R33" s="117" t="e">
        <f t="shared" si="0"/>
        <v>#REF!</v>
      </c>
      <c r="S33" s="135">
        <v>3</v>
      </c>
    </row>
    <row r="34" spans="1:19" ht="18" customHeight="1">
      <c r="A34" s="111">
        <v>5</v>
      </c>
      <c r="B34" s="106" t="s">
        <v>27</v>
      </c>
      <c r="C34" s="119" t="s">
        <v>28</v>
      </c>
      <c r="D34" s="24"/>
      <c r="E34" s="120" t="s">
        <v>29</v>
      </c>
      <c r="F34" s="116" t="s">
        <v>20</v>
      </c>
      <c r="G34" s="117" t="e">
        <f>#REF!</f>
        <v>#REF!</v>
      </c>
      <c r="H34" s="117" t="e">
        <f>#REF!</f>
        <v>#REF!</v>
      </c>
      <c r="I34" s="117" t="e">
        <f>#REF!</f>
        <v>#REF!</v>
      </c>
      <c r="J34" s="117" t="e">
        <f>#REF!</f>
        <v>#REF!</v>
      </c>
      <c r="K34" s="117" t="e">
        <f>#REF!</f>
        <v>#REF!</v>
      </c>
      <c r="L34" s="117" t="e">
        <f>#REF!</f>
        <v>#REF!</v>
      </c>
      <c r="M34" s="117" t="e">
        <f>#REF!</f>
        <v>#REF!</v>
      </c>
      <c r="N34" s="117" t="e">
        <f>#REF!</f>
        <v>#REF!</v>
      </c>
      <c r="O34" s="117" t="e">
        <f>#REF!</f>
        <v>#REF!</v>
      </c>
      <c r="P34" s="117" t="e">
        <f>#REF!</f>
        <v>#REF!</v>
      </c>
      <c r="Q34" s="117" t="e">
        <f t="shared" si="0"/>
        <v>#REF!</v>
      </c>
      <c r="R34" s="117" t="e">
        <f t="shared" si="0"/>
        <v>#REF!</v>
      </c>
      <c r="S34" s="136">
        <v>3</v>
      </c>
    </row>
    <row r="35" spans="1:19" ht="18" customHeight="1">
      <c r="A35" s="111">
        <v>6</v>
      </c>
      <c r="B35" s="118"/>
      <c r="C35" s="119" t="s">
        <v>31</v>
      </c>
      <c r="D35" s="24">
        <v>5503005</v>
      </c>
      <c r="E35" s="120"/>
      <c r="F35" s="116" t="s">
        <v>20</v>
      </c>
      <c r="G35" s="117" t="e">
        <f>#REF!</f>
        <v>#REF!</v>
      </c>
      <c r="H35" s="117" t="e">
        <f>#REF!</f>
        <v>#REF!</v>
      </c>
      <c r="I35" s="117" t="e">
        <f>#REF!</f>
        <v>#REF!</v>
      </c>
      <c r="J35" s="117" t="e">
        <f>#REF!</f>
        <v>#REF!</v>
      </c>
      <c r="K35" s="117" t="e">
        <f>#REF!</f>
        <v>#REF!</v>
      </c>
      <c r="L35" s="117" t="e">
        <f>#REF!</f>
        <v>#REF!</v>
      </c>
      <c r="M35" s="117" t="e">
        <f>#REF!</f>
        <v>#REF!</v>
      </c>
      <c r="N35" s="117" t="e">
        <f>#REF!</f>
        <v>#REF!</v>
      </c>
      <c r="O35" s="117" t="e">
        <f>#REF!</f>
        <v>#REF!</v>
      </c>
      <c r="P35" s="117" t="e">
        <f>#REF!</f>
        <v>#REF!</v>
      </c>
      <c r="Q35" s="117" t="e">
        <f t="shared" si="0"/>
        <v>#REF!</v>
      </c>
      <c r="R35" s="117" t="e">
        <f t="shared" si="0"/>
        <v>#REF!</v>
      </c>
      <c r="S35" s="136">
        <v>3</v>
      </c>
    </row>
    <row r="36" spans="1:19" ht="18" customHeight="1">
      <c r="A36" s="111">
        <v>7</v>
      </c>
      <c r="B36" s="118"/>
      <c r="C36" s="119" t="s">
        <v>32</v>
      </c>
      <c r="D36" s="24">
        <v>5503006</v>
      </c>
      <c r="E36" s="120"/>
      <c r="F36" s="116" t="s">
        <v>20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 t="e">
        <f t="shared" si="0"/>
        <v>#REF!</v>
      </c>
      <c r="R36" s="117" t="e">
        <f t="shared" si="0"/>
        <v>#REF!</v>
      </c>
      <c r="S36" s="136">
        <v>3</v>
      </c>
    </row>
    <row r="37" spans="1:19" ht="18" customHeight="1">
      <c r="A37" s="111">
        <v>8</v>
      </c>
      <c r="B37" s="118"/>
      <c r="C37" s="119" t="s">
        <v>33</v>
      </c>
      <c r="D37" s="24">
        <v>5503007</v>
      </c>
      <c r="E37" s="120"/>
      <c r="F37" s="116" t="s">
        <v>20</v>
      </c>
      <c r="G37" s="117" t="e">
        <f>#REF!</f>
        <v>#REF!</v>
      </c>
      <c r="H37" s="117" t="e">
        <f>#REF!</f>
        <v>#REF!</v>
      </c>
      <c r="I37" s="117" t="e">
        <f>#REF!</f>
        <v>#REF!</v>
      </c>
      <c r="J37" s="117" t="e">
        <f>#REF!</f>
        <v>#REF!</v>
      </c>
      <c r="K37" s="117" t="e">
        <f>#REF!</f>
        <v>#REF!</v>
      </c>
      <c r="L37" s="117" t="e">
        <f>#REF!</f>
        <v>#REF!</v>
      </c>
      <c r="M37" s="117" t="e">
        <f>#REF!</f>
        <v>#REF!</v>
      </c>
      <c r="N37" s="117" t="e">
        <f>#REF!</f>
        <v>#REF!</v>
      </c>
      <c r="O37" s="117" t="e">
        <f>#REF!</f>
        <v>#REF!</v>
      </c>
      <c r="P37" s="117" t="e">
        <f>#REF!</f>
        <v>#REF!</v>
      </c>
      <c r="Q37" s="117" t="e">
        <f aca="true" t="shared" si="1" ref="Q37:Q49">AVERAGE(G12,I12,K12,M12,O12,Q12,G37,I37,K37,M37,O37)</f>
        <v>#REF!</v>
      </c>
      <c r="R37" s="117" t="e">
        <f aca="true" t="shared" si="2" ref="R37:R49">AVERAGE(H12,J12,L12,N12,P12,R12,H37,J37,L37,N37,P37)</f>
        <v>#REF!</v>
      </c>
      <c r="S37" s="136">
        <v>3</v>
      </c>
    </row>
    <row r="38" spans="1:19" ht="18" customHeight="1">
      <c r="A38" s="111">
        <v>9</v>
      </c>
      <c r="B38" s="118"/>
      <c r="C38" s="119" t="s">
        <v>34</v>
      </c>
      <c r="D38" s="24"/>
      <c r="E38" s="120" t="s">
        <v>35</v>
      </c>
      <c r="F38" s="116" t="s">
        <v>20</v>
      </c>
      <c r="G38" s="117" t="e">
        <f>#REF!</f>
        <v>#REF!</v>
      </c>
      <c r="H38" s="117" t="e">
        <f>#REF!</f>
        <v>#REF!</v>
      </c>
      <c r="I38" s="117" t="e">
        <f>#REF!</f>
        <v>#REF!</v>
      </c>
      <c r="J38" s="117" t="e">
        <f>#REF!</f>
        <v>#REF!</v>
      </c>
      <c r="K38" s="117" t="e">
        <f>#REF!</f>
        <v>#REF!</v>
      </c>
      <c r="L38" s="117" t="e">
        <f>#REF!</f>
        <v>#REF!</v>
      </c>
      <c r="M38" s="117" t="e">
        <f>#REF!</f>
        <v>#REF!</v>
      </c>
      <c r="N38" s="117" t="e">
        <f>#REF!</f>
        <v>#REF!</v>
      </c>
      <c r="O38" s="117" t="e">
        <f>#REF!</f>
        <v>#REF!</v>
      </c>
      <c r="P38" s="117" t="e">
        <f>#REF!</f>
        <v>#REF!</v>
      </c>
      <c r="Q38" s="117" t="e">
        <f t="shared" si="1"/>
        <v>#REF!</v>
      </c>
      <c r="R38" s="117" t="e">
        <f t="shared" si="2"/>
        <v>#REF!</v>
      </c>
      <c r="S38" s="136">
        <v>3</v>
      </c>
    </row>
    <row r="39" spans="1:19" s="98" customFormat="1" ht="18" customHeight="1">
      <c r="A39" s="111">
        <v>10</v>
      </c>
      <c r="B39" s="118"/>
      <c r="C39" s="119" t="s">
        <v>34</v>
      </c>
      <c r="D39" s="24">
        <v>5505019</v>
      </c>
      <c r="E39" s="120" t="s">
        <v>36</v>
      </c>
      <c r="F39" s="116" t="s">
        <v>20</v>
      </c>
      <c r="G39" s="117" t="e">
        <f>#REF!</f>
        <v>#REF!</v>
      </c>
      <c r="H39" s="117" t="e">
        <f>#REF!</f>
        <v>#REF!</v>
      </c>
      <c r="I39" s="117" t="e">
        <f>#REF!</f>
        <v>#REF!</v>
      </c>
      <c r="J39" s="117" t="e">
        <f>#REF!</f>
        <v>#REF!</v>
      </c>
      <c r="K39" s="117" t="e">
        <f>#REF!</f>
        <v>#REF!</v>
      </c>
      <c r="L39" s="117" t="e">
        <f>#REF!</f>
        <v>#REF!</v>
      </c>
      <c r="M39" s="117" t="e">
        <f>#REF!</f>
        <v>#REF!</v>
      </c>
      <c r="N39" s="117" t="e">
        <f>#REF!</f>
        <v>#REF!</v>
      </c>
      <c r="O39" s="117" t="e">
        <f>#REF!</f>
        <v>#REF!</v>
      </c>
      <c r="P39" s="117" t="e">
        <f>#REF!</f>
        <v>#REF!</v>
      </c>
      <c r="Q39" s="117" t="e">
        <f t="shared" si="1"/>
        <v>#REF!</v>
      </c>
      <c r="R39" s="117" t="e">
        <f t="shared" si="2"/>
        <v>#REF!</v>
      </c>
      <c r="S39" s="135">
        <v>3</v>
      </c>
    </row>
    <row r="40" spans="1:19" ht="18" customHeight="1">
      <c r="A40" s="111">
        <v>11</v>
      </c>
      <c r="B40" s="118"/>
      <c r="C40" s="119" t="s">
        <v>37</v>
      </c>
      <c r="D40" s="24">
        <v>5505012</v>
      </c>
      <c r="E40" s="120" t="s">
        <v>38</v>
      </c>
      <c r="F40" s="116" t="s">
        <v>20</v>
      </c>
      <c r="G40" s="117" t="e">
        <f>#REF!</f>
        <v>#REF!</v>
      </c>
      <c r="H40" s="117" t="e">
        <f>#REF!</f>
        <v>#REF!</v>
      </c>
      <c r="I40" s="117" t="e">
        <f>#REF!</f>
        <v>#REF!</v>
      </c>
      <c r="J40" s="117" t="e">
        <f>#REF!</f>
        <v>#REF!</v>
      </c>
      <c r="K40" s="117" t="e">
        <f>#REF!</f>
        <v>#REF!</v>
      </c>
      <c r="L40" s="117" t="e">
        <f>#REF!</f>
        <v>#REF!</v>
      </c>
      <c r="M40" s="117" t="e">
        <f>#REF!</f>
        <v>#REF!</v>
      </c>
      <c r="N40" s="117" t="e">
        <f>#REF!</f>
        <v>#REF!</v>
      </c>
      <c r="O40" s="117" t="e">
        <f>#REF!</f>
        <v>#REF!</v>
      </c>
      <c r="P40" s="117" t="e">
        <f>#REF!</f>
        <v>#REF!</v>
      </c>
      <c r="Q40" s="117" t="e">
        <f t="shared" si="1"/>
        <v>#REF!</v>
      </c>
      <c r="R40" s="117" t="e">
        <f t="shared" si="2"/>
        <v>#REF!</v>
      </c>
      <c r="S40" s="136">
        <v>3</v>
      </c>
    </row>
    <row r="41" spans="1:19" ht="18" customHeight="1">
      <c r="A41" s="111">
        <v>12</v>
      </c>
      <c r="B41" s="118"/>
      <c r="C41" s="119" t="s">
        <v>39</v>
      </c>
      <c r="D41" s="24">
        <v>5505013</v>
      </c>
      <c r="E41" s="120" t="s">
        <v>40</v>
      </c>
      <c r="F41" s="116" t="s">
        <v>20</v>
      </c>
      <c r="G41" s="117" t="e">
        <f>#REF!</f>
        <v>#REF!</v>
      </c>
      <c r="H41" s="117" t="e">
        <f>#REF!</f>
        <v>#REF!</v>
      </c>
      <c r="I41" s="117" t="e">
        <f>#REF!</f>
        <v>#REF!</v>
      </c>
      <c r="J41" s="117" t="e">
        <f>#REF!</f>
        <v>#REF!</v>
      </c>
      <c r="K41" s="117" t="e">
        <f>#REF!</f>
        <v>#REF!</v>
      </c>
      <c r="L41" s="117" t="e">
        <f>#REF!</f>
        <v>#REF!</v>
      </c>
      <c r="M41" s="117" t="e">
        <f>#REF!</f>
        <v>#REF!</v>
      </c>
      <c r="N41" s="117" t="e">
        <f>#REF!</f>
        <v>#REF!</v>
      </c>
      <c r="O41" s="117" t="e">
        <f>#REF!</f>
        <v>#REF!</v>
      </c>
      <c r="P41" s="117" t="e">
        <f>#REF!</f>
        <v>#REF!</v>
      </c>
      <c r="Q41" s="117" t="e">
        <f t="shared" si="1"/>
        <v>#REF!</v>
      </c>
      <c r="R41" s="117" t="e">
        <f t="shared" si="2"/>
        <v>#REF!</v>
      </c>
      <c r="S41" s="136">
        <v>3</v>
      </c>
    </row>
    <row r="42" spans="1:19" ht="18" customHeight="1">
      <c r="A42" s="111">
        <v>13</v>
      </c>
      <c r="B42" s="118"/>
      <c r="C42" s="119" t="s">
        <v>41</v>
      </c>
      <c r="D42" s="24">
        <v>5505016</v>
      </c>
      <c r="E42" s="120" t="s">
        <v>42</v>
      </c>
      <c r="F42" s="116" t="s">
        <v>20</v>
      </c>
      <c r="G42" s="117" t="e">
        <f>#REF!</f>
        <v>#REF!</v>
      </c>
      <c r="H42" s="117" t="e">
        <f>#REF!</f>
        <v>#REF!</v>
      </c>
      <c r="I42" s="117" t="e">
        <f>#REF!</f>
        <v>#REF!</v>
      </c>
      <c r="J42" s="117" t="e">
        <f>#REF!</f>
        <v>#REF!</v>
      </c>
      <c r="K42" s="117" t="e">
        <f>#REF!</f>
        <v>#REF!</v>
      </c>
      <c r="L42" s="117" t="e">
        <f>#REF!</f>
        <v>#REF!</v>
      </c>
      <c r="M42" s="117" t="e">
        <f>#REF!</f>
        <v>#REF!</v>
      </c>
      <c r="N42" s="117" t="e">
        <f>#REF!</f>
        <v>#REF!</v>
      </c>
      <c r="O42" s="117" t="e">
        <f>#REF!</f>
        <v>#REF!</v>
      </c>
      <c r="P42" s="117" t="e">
        <f>#REF!</f>
        <v>#REF!</v>
      </c>
      <c r="Q42" s="117" t="e">
        <f t="shared" si="1"/>
        <v>#REF!</v>
      </c>
      <c r="R42" s="117" t="e">
        <f t="shared" si="2"/>
        <v>#REF!</v>
      </c>
      <c r="S42" s="136">
        <v>3</v>
      </c>
    </row>
    <row r="43" spans="1:19" ht="18" customHeight="1">
      <c r="A43" s="111">
        <v>14</v>
      </c>
      <c r="B43" s="118"/>
      <c r="C43" s="119" t="s">
        <v>43</v>
      </c>
      <c r="D43" s="24">
        <v>5503014</v>
      </c>
      <c r="E43" s="120" t="s">
        <v>44</v>
      </c>
      <c r="F43" s="116" t="s">
        <v>30</v>
      </c>
      <c r="G43" s="117" t="e">
        <f>#REF!</f>
        <v>#REF!</v>
      </c>
      <c r="H43" s="117" t="e">
        <f>#REF!</f>
        <v>#REF!</v>
      </c>
      <c r="I43" s="117" t="e">
        <f>#REF!</f>
        <v>#REF!</v>
      </c>
      <c r="J43" s="117" t="e">
        <f>#REF!</f>
        <v>#REF!</v>
      </c>
      <c r="K43" s="117" t="e">
        <f>#REF!</f>
        <v>#REF!</v>
      </c>
      <c r="L43" s="117" t="e">
        <f>#REF!</f>
        <v>#REF!</v>
      </c>
      <c r="M43" s="117" t="e">
        <f>#REF!</f>
        <v>#REF!</v>
      </c>
      <c r="N43" s="117" t="e">
        <f>#REF!</f>
        <v>#REF!</v>
      </c>
      <c r="O43" s="117" t="e">
        <f>#REF!</f>
        <v>#REF!</v>
      </c>
      <c r="P43" s="117" t="e">
        <f>#REF!</f>
        <v>#REF!</v>
      </c>
      <c r="Q43" s="117" t="e">
        <f t="shared" si="1"/>
        <v>#REF!</v>
      </c>
      <c r="R43" s="117" t="e">
        <f t="shared" si="2"/>
        <v>#REF!</v>
      </c>
      <c r="S43" s="136">
        <v>3</v>
      </c>
    </row>
    <row r="44" spans="1:19" s="98" customFormat="1" ht="18" customHeight="1">
      <c r="A44" s="111">
        <v>15</v>
      </c>
      <c r="B44" s="118"/>
      <c r="C44" s="119" t="s">
        <v>45</v>
      </c>
      <c r="D44" s="24">
        <v>5503013</v>
      </c>
      <c r="E44" s="120" t="s">
        <v>46</v>
      </c>
      <c r="F44" s="116" t="s">
        <v>25</v>
      </c>
      <c r="G44" s="117" t="e">
        <f>#REF!</f>
        <v>#REF!</v>
      </c>
      <c r="H44" s="117" t="e">
        <f>#REF!</f>
        <v>#REF!</v>
      </c>
      <c r="I44" s="117" t="e">
        <f>#REF!</f>
        <v>#REF!</v>
      </c>
      <c r="J44" s="117" t="e">
        <f>#REF!</f>
        <v>#REF!</v>
      </c>
      <c r="K44" s="117" t="e">
        <f>#REF!</f>
        <v>#REF!</v>
      </c>
      <c r="L44" s="117" t="e">
        <f>#REF!</f>
        <v>#REF!</v>
      </c>
      <c r="M44" s="117" t="e">
        <f>#REF!</f>
        <v>#REF!</v>
      </c>
      <c r="N44" s="117" t="e">
        <f>#REF!</f>
        <v>#REF!</v>
      </c>
      <c r="O44" s="117" t="e">
        <f>#REF!</f>
        <v>#REF!</v>
      </c>
      <c r="P44" s="117" t="e">
        <f>#REF!</f>
        <v>#REF!</v>
      </c>
      <c r="Q44" s="117" t="e">
        <f t="shared" si="1"/>
        <v>#REF!</v>
      </c>
      <c r="R44" s="117" t="e">
        <f t="shared" si="2"/>
        <v>#REF!</v>
      </c>
      <c r="S44" s="135">
        <v>3</v>
      </c>
    </row>
    <row r="45" spans="1:19" ht="18" customHeight="1">
      <c r="A45" s="111">
        <v>16</v>
      </c>
      <c r="B45" s="118"/>
      <c r="C45" s="119" t="s">
        <v>47</v>
      </c>
      <c r="D45" s="24">
        <v>5505005</v>
      </c>
      <c r="E45" s="120" t="s">
        <v>48</v>
      </c>
      <c r="F45" s="116" t="s">
        <v>20</v>
      </c>
      <c r="G45" s="117" t="e">
        <f>#REF!</f>
        <v>#REF!</v>
      </c>
      <c r="H45" s="117" t="e">
        <f>#REF!</f>
        <v>#REF!</v>
      </c>
      <c r="I45" s="117" t="e">
        <f>#REF!</f>
        <v>#REF!</v>
      </c>
      <c r="J45" s="117" t="e">
        <f>#REF!</f>
        <v>#REF!</v>
      </c>
      <c r="K45" s="117" t="e">
        <f>#REF!</f>
        <v>#REF!</v>
      </c>
      <c r="L45" s="117" t="e">
        <f>#REF!</f>
        <v>#REF!</v>
      </c>
      <c r="M45" s="117" t="e">
        <f>#REF!</f>
        <v>#REF!</v>
      </c>
      <c r="N45" s="117" t="e">
        <f>#REF!</f>
        <v>#REF!</v>
      </c>
      <c r="O45" s="117" t="e">
        <f>#REF!</f>
        <v>#REF!</v>
      </c>
      <c r="P45" s="117" t="e">
        <f>#REF!</f>
        <v>#REF!</v>
      </c>
      <c r="Q45" s="117" t="e">
        <f t="shared" si="1"/>
        <v>#REF!</v>
      </c>
      <c r="R45" s="117" t="e">
        <f t="shared" si="2"/>
        <v>#REF!</v>
      </c>
      <c r="S45" s="136">
        <v>3</v>
      </c>
    </row>
    <row r="46" spans="1:19" ht="18" customHeight="1">
      <c r="A46" s="111">
        <v>17</v>
      </c>
      <c r="B46" s="118"/>
      <c r="C46" s="119" t="s">
        <v>49</v>
      </c>
      <c r="D46" s="24">
        <v>5505025</v>
      </c>
      <c r="E46" s="120" t="s">
        <v>48</v>
      </c>
      <c r="F46" s="116" t="s">
        <v>20</v>
      </c>
      <c r="G46" s="117" t="e">
        <f>#REF!</f>
        <v>#REF!</v>
      </c>
      <c r="H46" s="117" t="e">
        <f>#REF!</f>
        <v>#REF!</v>
      </c>
      <c r="I46" s="117" t="e">
        <f>#REF!</f>
        <v>#REF!</v>
      </c>
      <c r="J46" s="117" t="e">
        <f>#REF!</f>
        <v>#REF!</v>
      </c>
      <c r="K46" s="117" t="e">
        <f>#REF!</f>
        <v>#REF!</v>
      </c>
      <c r="L46" s="117" t="e">
        <f>#REF!</f>
        <v>#REF!</v>
      </c>
      <c r="M46" s="117" t="e">
        <f>#REF!</f>
        <v>#REF!</v>
      </c>
      <c r="N46" s="117" t="e">
        <f>#REF!</f>
        <v>#REF!</v>
      </c>
      <c r="O46" s="117" t="e">
        <f>#REF!</f>
        <v>#REF!</v>
      </c>
      <c r="P46" s="117" t="e">
        <f>#REF!</f>
        <v>#REF!</v>
      </c>
      <c r="Q46" s="117" t="e">
        <f t="shared" si="1"/>
        <v>#REF!</v>
      </c>
      <c r="R46" s="117" t="e">
        <f t="shared" si="2"/>
        <v>#REF!</v>
      </c>
      <c r="S46" s="136">
        <v>3</v>
      </c>
    </row>
    <row r="47" spans="1:19" ht="18" customHeight="1">
      <c r="A47" s="111">
        <v>18</v>
      </c>
      <c r="B47" s="111"/>
      <c r="C47" s="119" t="s">
        <v>50</v>
      </c>
      <c r="D47" s="24">
        <v>5505028</v>
      </c>
      <c r="E47" s="120" t="s">
        <v>48</v>
      </c>
      <c r="F47" s="116" t="s">
        <v>20</v>
      </c>
      <c r="G47" s="117" t="e">
        <f>#REF!</f>
        <v>#REF!</v>
      </c>
      <c r="H47" s="117" t="e">
        <f>#REF!</f>
        <v>#REF!</v>
      </c>
      <c r="I47" s="117" t="e">
        <f>#REF!</f>
        <v>#REF!</v>
      </c>
      <c r="J47" s="117" t="e">
        <f>#REF!</f>
        <v>#REF!</v>
      </c>
      <c r="K47" s="117" t="e">
        <f>#REF!</f>
        <v>#REF!</v>
      </c>
      <c r="L47" s="117" t="e">
        <f>#REF!</f>
        <v>#REF!</v>
      </c>
      <c r="M47" s="117" t="e">
        <f>#REF!</f>
        <v>#REF!</v>
      </c>
      <c r="N47" s="117" t="e">
        <f>#REF!</f>
        <v>#REF!</v>
      </c>
      <c r="O47" s="117" t="e">
        <f>#REF!</f>
        <v>#REF!</v>
      </c>
      <c r="P47" s="117" t="e">
        <f>#REF!</f>
        <v>#REF!</v>
      </c>
      <c r="Q47" s="117" t="e">
        <f t="shared" si="1"/>
        <v>#REF!</v>
      </c>
      <c r="R47" s="117" t="e">
        <f t="shared" si="2"/>
        <v>#REF!</v>
      </c>
      <c r="S47" s="136">
        <v>3</v>
      </c>
    </row>
    <row r="48" spans="1:19" ht="18" customHeight="1">
      <c r="A48" s="111">
        <v>19</v>
      </c>
      <c r="B48" s="106" t="s">
        <v>51</v>
      </c>
      <c r="C48" s="131" t="s">
        <v>52</v>
      </c>
      <c r="D48" s="24">
        <v>3005004</v>
      </c>
      <c r="E48" s="120"/>
      <c r="F48" s="116" t="s">
        <v>20</v>
      </c>
      <c r="G48" s="124" t="e">
        <f>#REF!</f>
        <v>#REF!</v>
      </c>
      <c r="H48" s="124" t="e">
        <f>#REF!</f>
        <v>#REF!</v>
      </c>
      <c r="I48" s="124" t="e">
        <f>#REF!</f>
        <v>#REF!</v>
      </c>
      <c r="J48" s="124" t="e">
        <f>#REF!</f>
        <v>#REF!</v>
      </c>
      <c r="K48" s="124" t="e">
        <f>#REF!</f>
        <v>#REF!</v>
      </c>
      <c r="L48" s="124" t="e">
        <f>#REF!</f>
        <v>#REF!</v>
      </c>
      <c r="M48" s="124" t="e">
        <f>#REF!</f>
        <v>#REF!</v>
      </c>
      <c r="N48" s="124" t="e">
        <f>#REF!</f>
        <v>#REF!</v>
      </c>
      <c r="O48" s="124" t="e">
        <f>#REF!</f>
        <v>#REF!</v>
      </c>
      <c r="P48" s="124" t="e">
        <f>#REF!</f>
        <v>#REF!</v>
      </c>
      <c r="Q48" s="124" t="e">
        <f t="shared" si="1"/>
        <v>#REF!</v>
      </c>
      <c r="R48" s="124" t="e">
        <f t="shared" si="2"/>
        <v>#REF!</v>
      </c>
      <c r="S48" s="136">
        <v>9</v>
      </c>
    </row>
    <row r="49" spans="1:19" ht="18" customHeight="1">
      <c r="A49" s="111">
        <v>20</v>
      </c>
      <c r="B49" s="111"/>
      <c r="C49" s="131" t="s">
        <v>54</v>
      </c>
      <c r="D49" s="24">
        <v>3005002</v>
      </c>
      <c r="E49" s="120"/>
      <c r="F49" s="116" t="s">
        <v>56</v>
      </c>
      <c r="G49" s="124" t="e">
        <f>#REF!</f>
        <v>#REF!</v>
      </c>
      <c r="H49" s="124" t="e">
        <f>#REF!</f>
        <v>#REF!</v>
      </c>
      <c r="I49" s="124" t="e">
        <f>#REF!</f>
        <v>#REF!</v>
      </c>
      <c r="J49" s="124" t="e">
        <f>#REF!</f>
        <v>#REF!</v>
      </c>
      <c r="K49" s="124" t="e">
        <f>#REF!</f>
        <v>#REF!</v>
      </c>
      <c r="L49" s="124" t="e">
        <f>#REF!</f>
        <v>#REF!</v>
      </c>
      <c r="M49" s="124" t="e">
        <f>#REF!</f>
        <v>#REF!</v>
      </c>
      <c r="N49" s="124" t="e">
        <f>#REF!</f>
        <v>#REF!</v>
      </c>
      <c r="O49" s="124" t="e">
        <f>#REF!</f>
        <v>#REF!</v>
      </c>
      <c r="P49" s="124" t="e">
        <f>#REF!</f>
        <v>#REF!</v>
      </c>
      <c r="Q49" s="124" t="e">
        <f t="shared" si="1"/>
        <v>#REF!</v>
      </c>
      <c r="R49" s="124" t="e">
        <f t="shared" si="2"/>
        <v>#REF!</v>
      </c>
      <c r="S49" s="136">
        <v>13</v>
      </c>
    </row>
  </sheetData>
  <sheetProtection/>
  <mergeCells count="54">
    <mergeCell ref="A1:R1"/>
    <mergeCell ref="G3:H3"/>
    <mergeCell ref="I3:J3"/>
    <mergeCell ref="K3:L3"/>
    <mergeCell ref="M3:N3"/>
    <mergeCell ref="O3:P3"/>
    <mergeCell ref="Q3:R3"/>
    <mergeCell ref="A25:R25"/>
    <mergeCell ref="A26:R26"/>
    <mergeCell ref="S26:AJ26"/>
    <mergeCell ref="AK26:BB26"/>
    <mergeCell ref="BC26:BT26"/>
    <mergeCell ref="BU26:CL26"/>
    <mergeCell ref="CM26:DD26"/>
    <mergeCell ref="DE26:DV26"/>
    <mergeCell ref="DW26:EN26"/>
    <mergeCell ref="EO26:FF26"/>
    <mergeCell ref="FG26:FX26"/>
    <mergeCell ref="FY26:GP26"/>
    <mergeCell ref="GQ26:HH26"/>
    <mergeCell ref="HI26:HZ26"/>
    <mergeCell ref="IA26:IR26"/>
    <mergeCell ref="IS26:IV26"/>
    <mergeCell ref="A27:E27"/>
    <mergeCell ref="H27:M27"/>
    <mergeCell ref="G28:H28"/>
    <mergeCell ref="I28:J28"/>
    <mergeCell ref="K28:L28"/>
    <mergeCell ref="M28:N28"/>
    <mergeCell ref="O28:P28"/>
    <mergeCell ref="A3:A4"/>
    <mergeCell ref="A28:A29"/>
    <mergeCell ref="B3:B4"/>
    <mergeCell ref="B5:B6"/>
    <mergeCell ref="B7:B8"/>
    <mergeCell ref="B9:B22"/>
    <mergeCell ref="B23:B24"/>
    <mergeCell ref="B28:B29"/>
    <mergeCell ref="B30:B31"/>
    <mergeCell ref="B32:B33"/>
    <mergeCell ref="B34:B47"/>
    <mergeCell ref="B48:B49"/>
    <mergeCell ref="C3:C4"/>
    <mergeCell ref="C28:C29"/>
    <mergeCell ref="D3:D4"/>
    <mergeCell ref="D28:D29"/>
    <mergeCell ref="E3:E4"/>
    <mergeCell ref="E28:E29"/>
    <mergeCell ref="F3:F4"/>
    <mergeCell ref="F28:F29"/>
    <mergeCell ref="Q28:Q29"/>
    <mergeCell ref="R28:R29"/>
    <mergeCell ref="S3:S4"/>
    <mergeCell ref="S28:S29"/>
  </mergeCells>
  <printOptions horizontalCentered="1"/>
  <pageMargins left="0.7480314960629921" right="0.7480314960629921" top="0.7086614173228347" bottom="0.5511811023622047" header="0.5118110236220472" footer="0.3937007874015748"/>
  <pageSetup horizontalDpi="1200" verticalDpi="1200" orientation="landscape" paperSize="9" scale="83"/>
  <headerFooter alignWithMargins="0">
    <oddFooter>&amp;C
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6"/>
  <sheetViews>
    <sheetView tabSelected="1" view="pageBreakPreview" zoomScaleSheetLayoutView="100" workbookViewId="0" topLeftCell="A1">
      <pane xSplit="3" ySplit="1" topLeftCell="D2" activePane="bottomRight" state="frozen"/>
      <selection pane="bottomRight" activeCell="A24" sqref="A24"/>
    </sheetView>
  </sheetViews>
  <sheetFormatPr defaultColWidth="9.00390625" defaultRowHeight="14.25"/>
  <cols>
    <col min="1" max="1" width="3.50390625" style="2" customWidth="1"/>
    <col min="2" max="2" width="6.375" style="2" customWidth="1"/>
    <col min="3" max="3" width="11.75390625" style="5" customWidth="1"/>
    <col min="4" max="4" width="7.875" style="6" customWidth="1"/>
    <col min="5" max="5" width="16.375" style="2" customWidth="1"/>
    <col min="6" max="6" width="5.375" style="2" customWidth="1"/>
    <col min="7" max="9" width="6.125" style="7" customWidth="1"/>
    <col min="10" max="24" width="6.125" style="8" customWidth="1"/>
    <col min="25" max="25" width="5.875" style="2" customWidth="1"/>
    <col min="26" max="27" width="9.00390625" style="2" customWidth="1"/>
    <col min="28" max="28" width="11.125" style="2" bestFit="1" customWidth="1"/>
    <col min="29" max="16384" width="9.00390625" style="2" customWidth="1"/>
  </cols>
  <sheetData>
    <row r="1" spans="1:31" s="1" customFormat="1" ht="22.5" customHeight="1">
      <c r="A1" s="9" t="s">
        <v>65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3"/>
      <c r="Z1" s="13"/>
      <c r="AA1" s="13"/>
      <c r="AB1" s="13"/>
      <c r="AC1" s="13"/>
      <c r="AD1" s="13"/>
      <c r="AE1" s="13"/>
    </row>
    <row r="2" spans="1:31" s="1" customFormat="1" ht="13.5" customHeight="1">
      <c r="A2" s="11"/>
      <c r="B2" s="11"/>
      <c r="C2" s="11"/>
      <c r="D2" s="12"/>
      <c r="E2" s="11"/>
      <c r="F2" s="11"/>
      <c r="G2" s="11"/>
      <c r="H2" s="13"/>
      <c r="I2" s="13"/>
      <c r="J2" s="47"/>
      <c r="K2" s="13"/>
      <c r="L2" s="13"/>
      <c r="M2" s="47"/>
      <c r="N2" s="13"/>
      <c r="O2" s="13"/>
      <c r="P2" s="4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25" s="2" customFormat="1" ht="20.25" customHeight="1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7" t="s">
        <v>66</v>
      </c>
      <c r="H3" s="18"/>
      <c r="I3" s="48"/>
      <c r="J3" s="34" t="s">
        <v>67</v>
      </c>
      <c r="K3" s="35"/>
      <c r="L3" s="35"/>
      <c r="M3" s="34" t="s">
        <v>68</v>
      </c>
      <c r="N3" s="35"/>
      <c r="O3" s="35"/>
      <c r="P3" s="34" t="s">
        <v>69</v>
      </c>
      <c r="Q3" s="35"/>
      <c r="R3" s="35"/>
      <c r="S3" s="34" t="s">
        <v>70</v>
      </c>
      <c r="T3" s="35"/>
      <c r="U3" s="35"/>
      <c r="V3" s="34" t="s">
        <v>71</v>
      </c>
      <c r="W3" s="35"/>
      <c r="X3" s="35"/>
      <c r="Y3" s="85" t="s">
        <v>72</v>
      </c>
    </row>
    <row r="4" spans="1:25" s="3" customFormat="1" ht="25.5">
      <c r="A4" s="19"/>
      <c r="B4" s="19"/>
      <c r="C4" s="20"/>
      <c r="D4" s="21"/>
      <c r="E4" s="19"/>
      <c r="F4" s="19"/>
      <c r="G4" s="22" t="s">
        <v>73</v>
      </c>
      <c r="H4" s="22" t="s">
        <v>74</v>
      </c>
      <c r="I4" s="49" t="s">
        <v>75</v>
      </c>
      <c r="J4" s="22" t="s">
        <v>73</v>
      </c>
      <c r="K4" s="22" t="s">
        <v>74</v>
      </c>
      <c r="L4" s="49" t="s">
        <v>75</v>
      </c>
      <c r="M4" s="22" t="s">
        <v>73</v>
      </c>
      <c r="N4" s="22" t="s">
        <v>74</v>
      </c>
      <c r="O4" s="49" t="s">
        <v>75</v>
      </c>
      <c r="P4" s="22" t="s">
        <v>73</v>
      </c>
      <c r="Q4" s="22" t="s">
        <v>76</v>
      </c>
      <c r="R4" s="49" t="s">
        <v>77</v>
      </c>
      <c r="S4" s="22" t="s">
        <v>78</v>
      </c>
      <c r="T4" s="22" t="s">
        <v>76</v>
      </c>
      <c r="U4" s="49" t="s">
        <v>75</v>
      </c>
      <c r="V4" s="22" t="s">
        <v>78</v>
      </c>
      <c r="W4" s="22" t="s">
        <v>74</v>
      </c>
      <c r="X4" s="49" t="s">
        <v>77</v>
      </c>
      <c r="Y4" s="85"/>
    </row>
    <row r="5" spans="1:25" ht="20.25" customHeight="1">
      <c r="A5" s="23">
        <v>1</v>
      </c>
      <c r="B5" s="14" t="s">
        <v>17</v>
      </c>
      <c r="C5" s="15" t="s">
        <v>18</v>
      </c>
      <c r="D5" s="24">
        <v>4003001</v>
      </c>
      <c r="E5" s="15" t="s">
        <v>19</v>
      </c>
      <c r="F5" s="19" t="s">
        <v>79</v>
      </c>
      <c r="G5" s="25">
        <f>H5/(1+$Y5/100)</f>
        <v>1477.0642201834862</v>
      </c>
      <c r="H5" s="26">
        <v>1610</v>
      </c>
      <c r="I5" s="50"/>
      <c r="J5" s="25">
        <f aca="true" t="shared" si="0" ref="J5:J10">K5/(1+$Y5/100)</f>
        <v>1422.0183486238532</v>
      </c>
      <c r="K5" s="26">
        <v>1550</v>
      </c>
      <c r="L5" s="51"/>
      <c r="M5" s="52">
        <f aca="true" t="shared" si="1" ref="M5:M9">N5/(1+$Y5/100)</f>
        <v>1518.348623853211</v>
      </c>
      <c r="N5" s="53">
        <v>1655</v>
      </c>
      <c r="O5" s="54"/>
      <c r="P5" s="25">
        <f aca="true" t="shared" si="2" ref="P5:P11">Q5/(1+$Y5/100)</f>
        <v>1644.954128440367</v>
      </c>
      <c r="Q5" s="53">
        <v>1793</v>
      </c>
      <c r="R5" s="50"/>
      <c r="S5" s="69">
        <f aca="true" t="shared" si="3" ref="S5:S9">T5/(1+$Y5/100)</f>
        <v>1536.6972477064219</v>
      </c>
      <c r="T5" s="53">
        <v>1675</v>
      </c>
      <c r="U5" s="50"/>
      <c r="V5" s="25">
        <f aca="true" t="shared" si="4" ref="V5:V10">W5/(1+$Y5/100)</f>
        <v>1201.834862385321</v>
      </c>
      <c r="W5" s="53">
        <v>1310</v>
      </c>
      <c r="X5" s="70"/>
      <c r="Y5" s="85">
        <v>9</v>
      </c>
    </row>
    <row r="6" spans="1:25" ht="20.25" customHeight="1">
      <c r="A6" s="23">
        <v>2</v>
      </c>
      <c r="B6" s="19"/>
      <c r="C6" s="15" t="s">
        <v>21</v>
      </c>
      <c r="D6" s="24">
        <v>4003002</v>
      </c>
      <c r="E6" s="15" t="s">
        <v>22</v>
      </c>
      <c r="F6" s="19" t="s">
        <v>79</v>
      </c>
      <c r="G6" s="25">
        <f aca="true" t="shared" si="5" ref="G6:G22">H6/(1+$Y6/100)</f>
        <v>1961.9469026548675</v>
      </c>
      <c r="H6" s="26">
        <v>2217</v>
      </c>
      <c r="I6" s="50"/>
      <c r="J6" s="25">
        <f t="shared" si="0"/>
        <v>1814.1592920353985</v>
      </c>
      <c r="K6" s="26">
        <v>2050</v>
      </c>
      <c r="L6" s="51"/>
      <c r="M6" s="52">
        <f t="shared" si="1"/>
        <v>1905.3097345132744</v>
      </c>
      <c r="N6" s="53">
        <v>2153</v>
      </c>
      <c r="O6" s="54"/>
      <c r="P6" s="25">
        <f t="shared" si="2"/>
        <v>2053.9823008849557</v>
      </c>
      <c r="Q6" s="53">
        <v>2321</v>
      </c>
      <c r="R6" s="50"/>
      <c r="S6" s="69">
        <f t="shared" si="3"/>
        <v>1849.557522123894</v>
      </c>
      <c r="T6" s="53">
        <v>2090</v>
      </c>
      <c r="U6" s="50"/>
      <c r="V6" s="25">
        <f t="shared" si="4"/>
        <v>1548.6725663716816</v>
      </c>
      <c r="W6" s="53">
        <v>1750</v>
      </c>
      <c r="X6" s="70"/>
      <c r="Y6" s="85">
        <v>13</v>
      </c>
    </row>
    <row r="7" spans="1:28" ht="20.25" customHeight="1">
      <c r="A7" s="23">
        <v>3</v>
      </c>
      <c r="B7" s="27" t="s">
        <v>23</v>
      </c>
      <c r="C7" s="15" t="s">
        <v>26</v>
      </c>
      <c r="D7" s="24">
        <v>5501009</v>
      </c>
      <c r="E7" s="15" t="s">
        <v>80</v>
      </c>
      <c r="F7" s="19" t="s">
        <v>25</v>
      </c>
      <c r="G7" s="25">
        <f t="shared" si="5"/>
        <v>265.04854368932035</v>
      </c>
      <c r="H7" s="26">
        <v>273</v>
      </c>
      <c r="I7" s="55"/>
      <c r="J7" s="25">
        <f t="shared" si="0"/>
        <v>271.84466019417476</v>
      </c>
      <c r="K7" s="26">
        <v>280</v>
      </c>
      <c r="L7" s="51" t="s">
        <v>70</v>
      </c>
      <c r="M7" s="52">
        <f t="shared" si="1"/>
        <v>276.6990291262136</v>
      </c>
      <c r="N7" s="53">
        <v>285</v>
      </c>
      <c r="O7" s="54"/>
      <c r="P7" s="25">
        <f t="shared" si="2"/>
        <v>233.00970873786406</v>
      </c>
      <c r="Q7" s="53">
        <v>240</v>
      </c>
      <c r="R7" s="55"/>
      <c r="S7" s="69">
        <f t="shared" si="3"/>
        <v>257.28155339805824</v>
      </c>
      <c r="T7" s="53">
        <v>265</v>
      </c>
      <c r="U7" s="50"/>
      <c r="V7" s="25">
        <f t="shared" si="4"/>
        <v>181.5533980582524</v>
      </c>
      <c r="W7" s="53">
        <v>187</v>
      </c>
      <c r="X7" s="70"/>
      <c r="Y7" s="85">
        <v>3</v>
      </c>
      <c r="Z7" s="2">
        <v>310</v>
      </c>
      <c r="AA7" s="2">
        <f>Z7-W7</f>
        <v>123</v>
      </c>
      <c r="AB7" s="2">
        <f>AA7/W7</f>
        <v>0.6577540106951871</v>
      </c>
    </row>
    <row r="8" spans="1:25" ht="20.25" customHeight="1">
      <c r="A8" s="23">
        <v>4</v>
      </c>
      <c r="B8" s="14" t="s">
        <v>27</v>
      </c>
      <c r="C8" s="15" t="s">
        <v>28</v>
      </c>
      <c r="D8" s="24"/>
      <c r="E8" s="28" t="s">
        <v>29</v>
      </c>
      <c r="F8" s="19" t="s">
        <v>30</v>
      </c>
      <c r="G8" s="25">
        <f t="shared" si="5"/>
        <v>65.04854368932038</v>
      </c>
      <c r="H8" s="26">
        <v>67</v>
      </c>
      <c r="I8" s="50"/>
      <c r="J8" s="25">
        <f t="shared" si="0"/>
        <v>63.10679611650485</v>
      </c>
      <c r="K8" s="26">
        <v>65</v>
      </c>
      <c r="L8" s="51"/>
      <c r="M8" s="52">
        <f t="shared" si="1"/>
        <v>66.01941747572815</v>
      </c>
      <c r="N8" s="53">
        <v>68</v>
      </c>
      <c r="O8" s="56"/>
      <c r="P8" s="25">
        <f t="shared" si="2"/>
        <v>80.58252427184466</v>
      </c>
      <c r="Q8" s="71">
        <v>83</v>
      </c>
      <c r="R8" s="50"/>
      <c r="S8" s="69">
        <f t="shared" si="3"/>
        <v>69.90291262135922</v>
      </c>
      <c r="T8" s="53">
        <v>72</v>
      </c>
      <c r="U8" s="50"/>
      <c r="V8" s="25">
        <f t="shared" si="4"/>
        <v>34.95145631067961</v>
      </c>
      <c r="W8" s="53">
        <v>36</v>
      </c>
      <c r="X8" s="56"/>
      <c r="Y8" s="85">
        <v>3</v>
      </c>
    </row>
    <row r="9" spans="1:25" ht="20.25" customHeight="1">
      <c r="A9" s="23">
        <v>5</v>
      </c>
      <c r="B9" s="19"/>
      <c r="C9" s="15" t="s">
        <v>31</v>
      </c>
      <c r="D9" s="24">
        <v>5503005</v>
      </c>
      <c r="E9" s="19"/>
      <c r="F9" s="19" t="s">
        <v>79</v>
      </c>
      <c r="G9" s="25">
        <f t="shared" si="5"/>
        <v>230.09708737864077</v>
      </c>
      <c r="H9" s="26">
        <v>237</v>
      </c>
      <c r="I9" s="55"/>
      <c r="J9" s="25">
        <f t="shared" si="0"/>
        <v>228.15533980582524</v>
      </c>
      <c r="K9" s="26">
        <v>235</v>
      </c>
      <c r="L9" s="51"/>
      <c r="M9" s="52">
        <f t="shared" si="1"/>
        <v>237.8640776699029</v>
      </c>
      <c r="N9" s="53">
        <v>245</v>
      </c>
      <c r="O9" s="56"/>
      <c r="P9" s="25">
        <f t="shared" si="2"/>
        <v>242.71844660194174</v>
      </c>
      <c r="Q9" s="71">
        <v>250</v>
      </c>
      <c r="R9" s="55"/>
      <c r="S9" s="69">
        <f t="shared" si="3"/>
        <v>241.74757281553397</v>
      </c>
      <c r="T9" s="53">
        <v>249</v>
      </c>
      <c r="U9" s="55" t="s">
        <v>81</v>
      </c>
      <c r="V9" s="25">
        <f t="shared" si="4"/>
        <v>169.9029126213592</v>
      </c>
      <c r="W9" s="53">
        <v>175</v>
      </c>
      <c r="X9" s="72"/>
      <c r="Y9" s="85">
        <v>3</v>
      </c>
    </row>
    <row r="10" spans="1:25" ht="20.25" customHeight="1">
      <c r="A10" s="23">
        <v>6</v>
      </c>
      <c r="B10" s="19"/>
      <c r="C10" s="15" t="s">
        <v>32</v>
      </c>
      <c r="D10" s="24">
        <v>5503006</v>
      </c>
      <c r="E10" s="19"/>
      <c r="F10" s="19" t="s">
        <v>79</v>
      </c>
      <c r="G10" s="25">
        <f t="shared" si="5"/>
        <v>138.83495145631068</v>
      </c>
      <c r="H10" s="26">
        <v>143</v>
      </c>
      <c r="I10" s="50"/>
      <c r="J10" s="25">
        <f t="shared" si="0"/>
        <v>121.35922330097087</v>
      </c>
      <c r="K10" s="26">
        <v>125</v>
      </c>
      <c r="L10" s="50"/>
      <c r="M10" s="52"/>
      <c r="N10" s="53"/>
      <c r="O10" s="56"/>
      <c r="P10" s="25"/>
      <c r="Q10" s="71"/>
      <c r="R10" s="50"/>
      <c r="S10" s="69"/>
      <c r="T10" s="53"/>
      <c r="U10" s="50"/>
      <c r="V10" s="25">
        <f t="shared" si="4"/>
        <v>114</v>
      </c>
      <c r="W10" s="53">
        <v>117.42</v>
      </c>
      <c r="X10" s="72"/>
      <c r="Y10" s="85">
        <v>3</v>
      </c>
    </row>
    <row r="11" spans="1:25" ht="20.25" customHeight="1">
      <c r="A11" s="23">
        <v>7</v>
      </c>
      <c r="B11" s="19"/>
      <c r="C11" s="15" t="s">
        <v>33</v>
      </c>
      <c r="D11" s="24">
        <v>5503007</v>
      </c>
      <c r="E11" s="19"/>
      <c r="F11" s="19" t="s">
        <v>79</v>
      </c>
      <c r="G11" s="25">
        <f t="shared" si="5"/>
        <v>108.7378640776699</v>
      </c>
      <c r="H11" s="26">
        <v>112</v>
      </c>
      <c r="I11" s="50"/>
      <c r="J11" s="25">
        <f aca="true" t="shared" si="6" ref="J11:J22">K11/(1+$Y11/100)</f>
        <v>101.94174757281553</v>
      </c>
      <c r="K11" s="26">
        <v>105</v>
      </c>
      <c r="L11" s="57"/>
      <c r="M11" s="52">
        <f aca="true" t="shared" si="7" ref="M11:M22">N11/(1+$Y11/100)</f>
        <v>106.79611650485437</v>
      </c>
      <c r="N11" s="53">
        <v>110</v>
      </c>
      <c r="O11" s="58"/>
      <c r="P11" s="25">
        <f t="shared" si="2"/>
        <v>118.44660194174757</v>
      </c>
      <c r="Q11" s="73">
        <v>122</v>
      </c>
      <c r="R11" s="50"/>
      <c r="S11" s="69">
        <f>T11/(1+$Y11/100)</f>
        <v>111.6504854368932</v>
      </c>
      <c r="T11" s="53">
        <v>115</v>
      </c>
      <c r="U11" s="50"/>
      <c r="V11" s="25">
        <f aca="true" t="shared" si="8" ref="V11:V22">W11/(1+$Y11/100)</f>
        <v>111.6504854368932</v>
      </c>
      <c r="W11" s="53">
        <v>115</v>
      </c>
      <c r="X11" s="74"/>
      <c r="Y11" s="85">
        <v>3</v>
      </c>
    </row>
    <row r="12" spans="1:25" ht="20.25" customHeight="1">
      <c r="A12" s="23">
        <v>8</v>
      </c>
      <c r="B12" s="19"/>
      <c r="C12" s="15" t="s">
        <v>34</v>
      </c>
      <c r="D12" s="24"/>
      <c r="E12" s="19" t="s">
        <v>82</v>
      </c>
      <c r="F12" s="19" t="s">
        <v>79</v>
      </c>
      <c r="G12" s="25">
        <f t="shared" si="5"/>
        <v>383.49514563106794</v>
      </c>
      <c r="H12" s="26">
        <v>395</v>
      </c>
      <c r="I12" s="50"/>
      <c r="J12" s="25">
        <f t="shared" si="6"/>
        <v>339.8058252427184</v>
      </c>
      <c r="K12" s="26">
        <v>350</v>
      </c>
      <c r="L12" s="55"/>
      <c r="M12" s="52">
        <f t="shared" si="7"/>
        <v>354.36893203883494</v>
      </c>
      <c r="N12" s="53">
        <v>365</v>
      </c>
      <c r="O12" s="59"/>
      <c r="P12" s="25">
        <f aca="true" t="shared" si="9" ref="P12:P22">Q12/(1+$Y12/100)</f>
        <v>344.6601941747573</v>
      </c>
      <c r="Q12" s="75">
        <v>355</v>
      </c>
      <c r="R12" s="55"/>
      <c r="S12" s="69">
        <f aca="true" t="shared" si="10" ref="S12:S22">T12/(1+$Y12/100)</f>
        <v>373.7864077669903</v>
      </c>
      <c r="T12" s="53">
        <v>385</v>
      </c>
      <c r="U12" s="55"/>
      <c r="V12" s="25">
        <f t="shared" si="8"/>
        <v>349.5145631067961</v>
      </c>
      <c r="W12" s="53">
        <v>360</v>
      </c>
      <c r="X12" s="76"/>
      <c r="Y12" s="85">
        <v>3</v>
      </c>
    </row>
    <row r="13" spans="1:25" ht="20.25" customHeight="1">
      <c r="A13" s="23">
        <v>9</v>
      </c>
      <c r="B13" s="19"/>
      <c r="C13" s="15" t="s">
        <v>34</v>
      </c>
      <c r="D13" s="24">
        <v>5505019</v>
      </c>
      <c r="E13" s="19" t="s">
        <v>36</v>
      </c>
      <c r="F13" s="19" t="s">
        <v>79</v>
      </c>
      <c r="G13" s="25">
        <f t="shared" si="5"/>
        <v>155.3398058252427</v>
      </c>
      <c r="H13" s="26">
        <v>160</v>
      </c>
      <c r="I13" s="55"/>
      <c r="J13" s="25">
        <f t="shared" si="6"/>
        <v>155.3398058252427</v>
      </c>
      <c r="K13" s="26">
        <v>160</v>
      </c>
      <c r="L13" s="60"/>
      <c r="M13" s="52">
        <f t="shared" si="7"/>
        <v>163.10679611650485</v>
      </c>
      <c r="N13" s="53">
        <v>168</v>
      </c>
      <c r="O13" s="61"/>
      <c r="P13" s="25">
        <f t="shared" si="9"/>
        <v>158.25242718446603</v>
      </c>
      <c r="Q13" s="77">
        <v>163</v>
      </c>
      <c r="R13" s="55"/>
      <c r="S13" s="69">
        <f t="shared" si="10"/>
        <v>155.3398058252427</v>
      </c>
      <c r="T13" s="53">
        <v>160</v>
      </c>
      <c r="U13" s="55"/>
      <c r="V13" s="25">
        <f t="shared" si="8"/>
        <v>152.4271844660194</v>
      </c>
      <c r="W13" s="53">
        <v>157</v>
      </c>
      <c r="X13" s="78"/>
      <c r="Y13" s="85">
        <v>3</v>
      </c>
    </row>
    <row r="14" spans="1:25" ht="20.25" customHeight="1">
      <c r="A14" s="23">
        <v>10</v>
      </c>
      <c r="B14" s="19"/>
      <c r="C14" s="15" t="s">
        <v>83</v>
      </c>
      <c r="D14" s="24">
        <v>5505012</v>
      </c>
      <c r="E14" s="14" t="s">
        <v>84</v>
      </c>
      <c r="F14" s="19" t="s">
        <v>79</v>
      </c>
      <c r="G14" s="25">
        <f t="shared" si="5"/>
        <v>131.06796116504853</v>
      </c>
      <c r="H14" s="26">
        <v>135</v>
      </c>
      <c r="I14" s="50"/>
      <c r="J14" s="25">
        <f t="shared" si="6"/>
        <v>116.50485436893203</v>
      </c>
      <c r="K14" s="26">
        <v>120</v>
      </c>
      <c r="L14" s="57"/>
      <c r="M14" s="52">
        <f t="shared" si="7"/>
        <v>136.89320388349515</v>
      </c>
      <c r="N14" s="53">
        <v>141</v>
      </c>
      <c r="O14" s="61"/>
      <c r="P14" s="25">
        <f t="shared" si="9"/>
        <v>131.06796116504853</v>
      </c>
      <c r="Q14" s="77">
        <v>135</v>
      </c>
      <c r="R14" s="50"/>
      <c r="S14" s="69">
        <f t="shared" si="10"/>
        <v>131.06796116504853</v>
      </c>
      <c r="T14" s="53">
        <v>135</v>
      </c>
      <c r="U14" s="50"/>
      <c r="V14" s="25">
        <f t="shared" si="8"/>
        <v>82.03883495145631</v>
      </c>
      <c r="W14" s="53">
        <v>84.5</v>
      </c>
      <c r="X14" s="78"/>
      <c r="Y14" s="85">
        <v>3</v>
      </c>
    </row>
    <row r="15" spans="1:25" ht="20.25" customHeight="1">
      <c r="A15" s="23">
        <v>11</v>
      </c>
      <c r="B15" s="19"/>
      <c r="C15" s="15" t="s">
        <v>85</v>
      </c>
      <c r="D15" s="24">
        <v>5505013</v>
      </c>
      <c r="E15" s="14" t="s">
        <v>86</v>
      </c>
      <c r="F15" s="19" t="s">
        <v>79</v>
      </c>
      <c r="G15" s="25">
        <f t="shared" si="5"/>
        <v>131.06796116504853</v>
      </c>
      <c r="H15" s="26">
        <v>135</v>
      </c>
      <c r="I15" s="50"/>
      <c r="J15" s="25">
        <f t="shared" si="6"/>
        <v>111.6504854368932</v>
      </c>
      <c r="K15" s="26">
        <v>115</v>
      </c>
      <c r="L15" s="57"/>
      <c r="M15" s="52">
        <f t="shared" si="7"/>
        <v>133.98058252427185</v>
      </c>
      <c r="N15" s="53">
        <v>138</v>
      </c>
      <c r="O15" s="61"/>
      <c r="P15" s="25">
        <f t="shared" si="9"/>
        <v>131.06796116504853</v>
      </c>
      <c r="Q15" s="77">
        <v>135</v>
      </c>
      <c r="R15" s="50"/>
      <c r="S15" s="69">
        <f t="shared" si="10"/>
        <v>131.06796116504853</v>
      </c>
      <c r="T15" s="53">
        <v>135</v>
      </c>
      <c r="U15" s="50"/>
      <c r="V15" s="25">
        <f t="shared" si="8"/>
        <v>82.03883495145631</v>
      </c>
      <c r="W15" s="53">
        <v>84.5</v>
      </c>
      <c r="X15" s="78"/>
      <c r="Y15" s="85">
        <v>3</v>
      </c>
    </row>
    <row r="16" spans="1:25" ht="20.25" customHeight="1">
      <c r="A16" s="23">
        <v>12</v>
      </c>
      <c r="B16" s="19"/>
      <c r="C16" s="15" t="s">
        <v>41</v>
      </c>
      <c r="D16" s="24">
        <v>5505016</v>
      </c>
      <c r="E16" s="14" t="s">
        <v>42</v>
      </c>
      <c r="F16" s="19" t="s">
        <v>79</v>
      </c>
      <c r="G16" s="25">
        <f t="shared" si="5"/>
        <v>99.02912621359224</v>
      </c>
      <c r="H16" s="26">
        <v>102</v>
      </c>
      <c r="I16" s="50"/>
      <c r="J16" s="25">
        <f t="shared" si="6"/>
        <v>101.94174757281553</v>
      </c>
      <c r="K16" s="26">
        <v>105</v>
      </c>
      <c r="L16" s="57"/>
      <c r="M16" s="52">
        <f t="shared" si="7"/>
        <v>102.9126213592233</v>
      </c>
      <c r="N16" s="53">
        <v>106</v>
      </c>
      <c r="O16" s="61"/>
      <c r="P16" s="25">
        <f t="shared" si="9"/>
        <v>101.94174757281553</v>
      </c>
      <c r="Q16" s="77">
        <v>105</v>
      </c>
      <c r="R16" s="50"/>
      <c r="S16" s="69">
        <f t="shared" si="10"/>
        <v>106.79611650485437</v>
      </c>
      <c r="T16" s="53">
        <v>110</v>
      </c>
      <c r="U16" s="50"/>
      <c r="V16" s="25">
        <f t="shared" si="8"/>
        <v>104</v>
      </c>
      <c r="W16" s="53">
        <v>107.12</v>
      </c>
      <c r="X16" s="78"/>
      <c r="Y16" s="85">
        <v>3</v>
      </c>
    </row>
    <row r="17" spans="1:25" ht="20.25" customHeight="1">
      <c r="A17" s="23">
        <v>13</v>
      </c>
      <c r="B17" s="19"/>
      <c r="C17" s="15" t="s">
        <v>43</v>
      </c>
      <c r="D17" s="24">
        <v>5503014</v>
      </c>
      <c r="E17" s="14" t="s">
        <v>87</v>
      </c>
      <c r="F17" s="19" t="s">
        <v>30</v>
      </c>
      <c r="G17" s="25">
        <f t="shared" si="5"/>
        <v>96.11650485436893</v>
      </c>
      <c r="H17" s="26">
        <v>99</v>
      </c>
      <c r="I17" s="50"/>
      <c r="J17" s="25">
        <f t="shared" si="6"/>
        <v>92.23300970873787</v>
      </c>
      <c r="K17" s="26">
        <v>95</v>
      </c>
      <c r="L17" s="62"/>
      <c r="M17" s="52">
        <f t="shared" si="7"/>
        <v>100</v>
      </c>
      <c r="N17" s="53">
        <v>103</v>
      </c>
      <c r="O17" s="61"/>
      <c r="P17" s="25">
        <f t="shared" si="9"/>
        <v>93.20388349514563</v>
      </c>
      <c r="Q17" s="77">
        <v>96</v>
      </c>
      <c r="R17" s="50"/>
      <c r="S17" s="69">
        <f t="shared" si="10"/>
        <v>95.14563106796116</v>
      </c>
      <c r="T17" s="53">
        <v>98</v>
      </c>
      <c r="U17" s="50"/>
      <c r="V17" s="25">
        <f t="shared" si="8"/>
        <v>60.19417475728155</v>
      </c>
      <c r="W17" s="53">
        <v>62</v>
      </c>
      <c r="X17" s="78"/>
      <c r="Y17" s="85">
        <v>3</v>
      </c>
    </row>
    <row r="18" spans="1:25" ht="20.25" customHeight="1">
      <c r="A18" s="23">
        <v>14</v>
      </c>
      <c r="B18" s="19"/>
      <c r="C18" s="15" t="s">
        <v>45</v>
      </c>
      <c r="D18" s="24">
        <v>5503013</v>
      </c>
      <c r="E18" s="14" t="s">
        <v>88</v>
      </c>
      <c r="F18" s="19" t="s">
        <v>25</v>
      </c>
      <c r="G18" s="25">
        <f t="shared" si="5"/>
        <v>252.4271844660194</v>
      </c>
      <c r="H18" s="25">
        <v>260</v>
      </c>
      <c r="I18" s="50"/>
      <c r="J18" s="25">
        <f t="shared" si="6"/>
        <v>242.71844660194174</v>
      </c>
      <c r="K18" s="26">
        <v>250</v>
      </c>
      <c r="L18" s="55"/>
      <c r="M18" s="52">
        <f t="shared" si="7"/>
        <v>244.66019417475727</v>
      </c>
      <c r="N18" s="53">
        <v>252</v>
      </c>
      <c r="O18" s="61"/>
      <c r="P18" s="25">
        <f t="shared" si="9"/>
        <v>247.5728155339806</v>
      </c>
      <c r="Q18" s="77">
        <v>255</v>
      </c>
      <c r="R18" s="55" t="s">
        <v>58</v>
      </c>
      <c r="S18" s="69">
        <f t="shared" si="10"/>
        <v>252.4271844660194</v>
      </c>
      <c r="T18" s="53">
        <v>260</v>
      </c>
      <c r="U18" s="55"/>
      <c r="V18" s="25">
        <f t="shared" si="8"/>
        <v>464.0776699029126</v>
      </c>
      <c r="W18" s="53">
        <v>478</v>
      </c>
      <c r="X18" s="78"/>
      <c r="Y18" s="89">
        <v>3</v>
      </c>
    </row>
    <row r="19" spans="1:25" ht="20.25" customHeight="1">
      <c r="A19" s="23">
        <v>15</v>
      </c>
      <c r="B19" s="19"/>
      <c r="C19" s="15" t="s">
        <v>47</v>
      </c>
      <c r="D19" s="24">
        <v>5505005</v>
      </c>
      <c r="E19" s="14" t="s">
        <v>48</v>
      </c>
      <c r="F19" s="19" t="s">
        <v>79</v>
      </c>
      <c r="G19" s="25">
        <f t="shared" si="5"/>
        <v>86.40776699029126</v>
      </c>
      <c r="H19" s="26">
        <v>89</v>
      </c>
      <c r="I19" s="50"/>
      <c r="J19" s="25">
        <f t="shared" si="6"/>
        <v>80.58252427184466</v>
      </c>
      <c r="K19" s="26">
        <v>83</v>
      </c>
      <c r="L19" s="50"/>
      <c r="M19" s="52">
        <f t="shared" si="7"/>
        <v>82.52427184466019</v>
      </c>
      <c r="N19" s="53">
        <v>85</v>
      </c>
      <c r="O19" s="61"/>
      <c r="P19" s="25">
        <f t="shared" si="9"/>
        <v>88.3495145631068</v>
      </c>
      <c r="Q19" s="75">
        <v>91</v>
      </c>
      <c r="R19" s="50"/>
      <c r="S19" s="69">
        <f t="shared" si="10"/>
        <v>87.37864077669903</v>
      </c>
      <c r="T19" s="53">
        <v>90</v>
      </c>
      <c r="U19" s="50"/>
      <c r="V19" s="25">
        <f t="shared" si="8"/>
        <v>85.4368932038835</v>
      </c>
      <c r="W19" s="53">
        <v>88</v>
      </c>
      <c r="X19" s="79"/>
      <c r="Y19" s="85">
        <v>3</v>
      </c>
    </row>
    <row r="20" spans="1:25" ht="20.25" customHeight="1">
      <c r="A20" s="23">
        <v>16</v>
      </c>
      <c r="B20" s="19"/>
      <c r="C20" s="15" t="s">
        <v>49</v>
      </c>
      <c r="D20" s="24">
        <v>5505025</v>
      </c>
      <c r="E20" s="14" t="s">
        <v>48</v>
      </c>
      <c r="F20" s="19" t="s">
        <v>79</v>
      </c>
      <c r="G20" s="25">
        <f t="shared" si="5"/>
        <v>119.41747572815534</v>
      </c>
      <c r="H20" s="26">
        <v>123</v>
      </c>
      <c r="I20" s="50"/>
      <c r="J20" s="25">
        <f t="shared" si="6"/>
        <v>106.79611650485437</v>
      </c>
      <c r="K20" s="26">
        <v>110</v>
      </c>
      <c r="L20" s="50"/>
      <c r="M20" s="52">
        <f t="shared" si="7"/>
        <v>108.7378640776699</v>
      </c>
      <c r="N20" s="53">
        <v>112</v>
      </c>
      <c r="O20" s="59"/>
      <c r="P20" s="25">
        <f t="shared" si="9"/>
        <v>111.6504854368932</v>
      </c>
      <c r="Q20" s="75">
        <v>115</v>
      </c>
      <c r="R20" s="50"/>
      <c r="S20" s="69">
        <f t="shared" si="10"/>
        <v>119.41747572815534</v>
      </c>
      <c r="T20" s="53">
        <v>123</v>
      </c>
      <c r="U20" s="50"/>
      <c r="V20" s="25">
        <f t="shared" si="8"/>
        <v>88.3495145631068</v>
      </c>
      <c r="W20" s="53">
        <v>91</v>
      </c>
      <c r="X20" s="79"/>
      <c r="Y20" s="85">
        <v>3</v>
      </c>
    </row>
    <row r="21" spans="1:25" s="4" customFormat="1" ht="20.25" customHeight="1">
      <c r="A21" s="23">
        <v>17</v>
      </c>
      <c r="B21" s="29" t="s">
        <v>51</v>
      </c>
      <c r="C21" s="30" t="s">
        <v>52</v>
      </c>
      <c r="D21" s="24">
        <v>3005004</v>
      </c>
      <c r="E21" s="28" t="s">
        <v>53</v>
      </c>
      <c r="F21" s="31" t="s">
        <v>79</v>
      </c>
      <c r="G21" s="32">
        <f t="shared" si="5"/>
        <v>4.174311926605504</v>
      </c>
      <c r="H21" s="33">
        <v>4.55</v>
      </c>
      <c r="I21" s="32"/>
      <c r="J21" s="32">
        <f t="shared" si="6"/>
        <v>3.688073394495412</v>
      </c>
      <c r="K21" s="26">
        <v>4.02</v>
      </c>
      <c r="L21" s="32"/>
      <c r="M21" s="63">
        <f t="shared" si="7"/>
        <v>3.6697247706422016</v>
      </c>
      <c r="N21" s="53">
        <v>4</v>
      </c>
      <c r="O21" s="63"/>
      <c r="P21" s="32">
        <f t="shared" si="9"/>
        <v>4.908256880733944</v>
      </c>
      <c r="Q21" s="80">
        <v>5.35</v>
      </c>
      <c r="R21" s="67"/>
      <c r="S21" s="81">
        <f t="shared" si="10"/>
        <v>6.880733944954128</v>
      </c>
      <c r="T21" s="53">
        <v>7.5</v>
      </c>
      <c r="U21" s="32"/>
      <c r="V21" s="32">
        <f t="shared" si="8"/>
        <v>3.4862385321100913</v>
      </c>
      <c r="W21" s="53">
        <v>3.8</v>
      </c>
      <c r="X21" s="70"/>
      <c r="Y21" s="85">
        <v>9</v>
      </c>
    </row>
    <row r="22" spans="1:25" s="4" customFormat="1" ht="20.25" customHeight="1">
      <c r="A22" s="23">
        <v>18</v>
      </c>
      <c r="B22" s="31"/>
      <c r="C22" s="30" t="s">
        <v>54</v>
      </c>
      <c r="D22" s="24">
        <v>3005002</v>
      </c>
      <c r="E22" s="28" t="s">
        <v>55</v>
      </c>
      <c r="F22" s="31" t="s">
        <v>56</v>
      </c>
      <c r="G22" s="32">
        <f t="shared" si="5"/>
        <v>1.0176991150442478</v>
      </c>
      <c r="H22" s="33">
        <v>1.15</v>
      </c>
      <c r="I22" s="32"/>
      <c r="J22" s="32">
        <f t="shared" si="6"/>
        <v>0.9734513274336285</v>
      </c>
      <c r="K22" s="26">
        <v>1.1</v>
      </c>
      <c r="L22" s="32"/>
      <c r="M22" s="63">
        <f t="shared" si="7"/>
        <v>0.9734513274336285</v>
      </c>
      <c r="N22" s="53">
        <v>1.1</v>
      </c>
      <c r="O22" s="63"/>
      <c r="P22" s="32">
        <f t="shared" si="9"/>
        <v>0.7079646017699116</v>
      </c>
      <c r="Q22" s="82">
        <v>0.8</v>
      </c>
      <c r="R22" s="67"/>
      <c r="S22" s="81">
        <f t="shared" si="10"/>
        <v>0.9734513274336285</v>
      </c>
      <c r="T22" s="53">
        <v>1.1</v>
      </c>
      <c r="U22" s="32"/>
      <c r="V22" s="32">
        <f t="shared" si="8"/>
        <v>0.8849557522123894</v>
      </c>
      <c r="W22" s="53">
        <v>1</v>
      </c>
      <c r="X22" s="83"/>
      <c r="Y22" s="85">
        <v>13</v>
      </c>
    </row>
    <row r="23" spans="1:31" s="1" customFormat="1" ht="22.5" customHeight="1">
      <c r="A23" s="9" t="s">
        <v>89</v>
      </c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3"/>
      <c r="Z23" s="13"/>
      <c r="AA23" s="13"/>
      <c r="AB23" s="13"/>
      <c r="AC23" s="13"/>
      <c r="AD23" s="13"/>
      <c r="AE23" s="13"/>
    </row>
    <row r="24" spans="1:31" s="1" customFormat="1" ht="13.5" customHeight="1">
      <c r="A24" s="11"/>
      <c r="B24" s="11"/>
      <c r="C24" s="11"/>
      <c r="D24" s="12"/>
      <c r="E24" s="11"/>
      <c r="F24" s="11"/>
      <c r="G24" s="11"/>
      <c r="H24" s="13"/>
      <c r="I24" s="13"/>
      <c r="J24" s="47"/>
      <c r="K24" s="13"/>
      <c r="L24" s="13"/>
      <c r="M24" s="47"/>
      <c r="N24" s="13"/>
      <c r="O24" s="13"/>
      <c r="P24" s="47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24" s="2" customFormat="1" ht="20.25" customHeight="1">
      <c r="A25" s="14" t="s">
        <v>2</v>
      </c>
      <c r="B25" s="14" t="s">
        <v>3</v>
      </c>
      <c r="C25" s="15" t="s">
        <v>4</v>
      </c>
      <c r="D25" s="16" t="s">
        <v>5</v>
      </c>
      <c r="E25" s="14" t="s">
        <v>6</v>
      </c>
      <c r="F25" s="14" t="s">
        <v>7</v>
      </c>
      <c r="G25" s="34" t="s">
        <v>90</v>
      </c>
      <c r="H25" s="35"/>
      <c r="I25" s="35"/>
      <c r="J25" s="34" t="s">
        <v>91</v>
      </c>
      <c r="K25" s="35"/>
      <c r="L25" s="35"/>
      <c r="M25" s="34" t="s">
        <v>92</v>
      </c>
      <c r="N25" s="35"/>
      <c r="O25" s="35"/>
      <c r="P25" s="34" t="s">
        <v>93</v>
      </c>
      <c r="Q25" s="35"/>
      <c r="R25" s="35"/>
      <c r="S25" s="34" t="s">
        <v>94</v>
      </c>
      <c r="T25" s="35"/>
      <c r="U25" s="35"/>
      <c r="V25" s="84" t="s">
        <v>63</v>
      </c>
      <c r="W25" s="84" t="s">
        <v>64</v>
      </c>
      <c r="X25" s="85" t="s">
        <v>72</v>
      </c>
    </row>
    <row r="26" spans="1:24" s="3" customFormat="1" ht="25.5">
      <c r="A26" s="19"/>
      <c r="B26" s="19"/>
      <c r="C26" s="20"/>
      <c r="D26" s="21"/>
      <c r="E26" s="19"/>
      <c r="F26" s="19"/>
      <c r="G26" s="22" t="s">
        <v>78</v>
      </c>
      <c r="H26" s="22" t="s">
        <v>74</v>
      </c>
      <c r="I26" s="49" t="s">
        <v>75</v>
      </c>
      <c r="J26" s="22" t="s">
        <v>78</v>
      </c>
      <c r="K26" s="22" t="s">
        <v>76</v>
      </c>
      <c r="L26" s="49" t="s">
        <v>75</v>
      </c>
      <c r="M26" s="22" t="s">
        <v>78</v>
      </c>
      <c r="N26" s="22" t="s">
        <v>76</v>
      </c>
      <c r="O26" s="49" t="s">
        <v>77</v>
      </c>
      <c r="P26" s="22" t="s">
        <v>78</v>
      </c>
      <c r="Q26" s="22" t="s">
        <v>76</v>
      </c>
      <c r="R26" s="49" t="s">
        <v>75</v>
      </c>
      <c r="S26" s="22" t="s">
        <v>78</v>
      </c>
      <c r="T26" s="22" t="s">
        <v>76</v>
      </c>
      <c r="U26" s="49" t="s">
        <v>75</v>
      </c>
      <c r="V26" s="86"/>
      <c r="W26" s="86"/>
      <c r="X26" s="85"/>
    </row>
    <row r="27" spans="1:24" ht="20.25" customHeight="1">
      <c r="A27" s="23">
        <v>1</v>
      </c>
      <c r="B27" s="14" t="s">
        <v>17</v>
      </c>
      <c r="C27" s="15" t="s">
        <v>18</v>
      </c>
      <c r="D27" s="24">
        <v>4003001</v>
      </c>
      <c r="E27" s="15" t="s">
        <v>19</v>
      </c>
      <c r="F27" s="19" t="s">
        <v>79</v>
      </c>
      <c r="G27" s="25">
        <f aca="true" t="shared" si="11" ref="G27:G44">H27/(1+$X27/100)</f>
        <v>1284.4036697247705</v>
      </c>
      <c r="H27" s="36">
        <v>1400</v>
      </c>
      <c r="I27" s="36"/>
      <c r="J27" s="25">
        <f aca="true" t="shared" si="12" ref="J27:J33">K27/(1+$X27/100)</f>
        <v>1486.2385321100917</v>
      </c>
      <c r="K27" s="26">
        <v>1620</v>
      </c>
      <c r="L27" s="50"/>
      <c r="M27" s="25">
        <f aca="true" t="shared" si="13" ref="M27:M35">N27/(1+$X27/100)</f>
        <v>1467.8899082568805</v>
      </c>
      <c r="N27" s="64">
        <v>1600</v>
      </c>
      <c r="O27" s="50"/>
      <c r="P27" s="25">
        <f aca="true" t="shared" si="14" ref="P27:P32">Q27/(1+$X27/100)</f>
        <v>1192.6605504587155</v>
      </c>
      <c r="Q27" s="64">
        <v>1300</v>
      </c>
      <c r="R27" s="50"/>
      <c r="S27" s="25">
        <f aca="true" t="shared" si="15" ref="S27:S32">T27/(1+$X27/100)</f>
        <v>1311.926605504587</v>
      </c>
      <c r="T27" s="87">
        <v>1430</v>
      </c>
      <c r="U27" s="50"/>
      <c r="V27" s="88">
        <f aca="true" t="shared" si="16" ref="V27:V44">AVERAGE(G5,J5,M5,P5,S5,V5,G27,J27,M27,P27,S27)</f>
        <v>1413.0942452043366</v>
      </c>
      <c r="W27" s="88">
        <f aca="true" t="shared" si="17" ref="W27:W44">AVERAGE(H5,K5,N5,Q5,T5,W5,H27,K27,N27,Q27,T27)</f>
        <v>1540.2727272727273</v>
      </c>
      <c r="X27" s="85">
        <v>9</v>
      </c>
    </row>
    <row r="28" spans="1:24" ht="20.25" customHeight="1">
      <c r="A28" s="23">
        <v>2</v>
      </c>
      <c r="B28" s="19"/>
      <c r="C28" s="15" t="s">
        <v>21</v>
      </c>
      <c r="D28" s="24">
        <v>4003002</v>
      </c>
      <c r="E28" s="15" t="s">
        <v>22</v>
      </c>
      <c r="F28" s="19" t="s">
        <v>79</v>
      </c>
      <c r="G28" s="25">
        <f t="shared" si="11"/>
        <v>2035.3982300884957</v>
      </c>
      <c r="H28" s="36">
        <v>2300</v>
      </c>
      <c r="I28" s="36"/>
      <c r="J28" s="25">
        <f t="shared" si="12"/>
        <v>1699.1150442477879</v>
      </c>
      <c r="K28" s="26">
        <v>1920</v>
      </c>
      <c r="L28" s="50"/>
      <c r="M28" s="25">
        <f t="shared" si="13"/>
        <v>1579.6460176991152</v>
      </c>
      <c r="N28" s="64">
        <v>1785</v>
      </c>
      <c r="O28" s="50"/>
      <c r="P28" s="25">
        <f t="shared" si="14"/>
        <v>1504.424778761062</v>
      </c>
      <c r="Q28" s="64">
        <v>1700</v>
      </c>
      <c r="R28" s="50"/>
      <c r="S28" s="25">
        <f t="shared" si="15"/>
        <v>1668.1415929203542</v>
      </c>
      <c r="T28" s="87">
        <v>1885</v>
      </c>
      <c r="U28" s="50"/>
      <c r="V28" s="88">
        <f t="shared" si="16"/>
        <v>1783.6685438455354</v>
      </c>
      <c r="W28" s="88">
        <f t="shared" si="17"/>
        <v>2015.5454545454545</v>
      </c>
      <c r="X28" s="85">
        <v>13</v>
      </c>
    </row>
    <row r="29" spans="1:24" ht="20.25" customHeight="1">
      <c r="A29" s="23">
        <v>3</v>
      </c>
      <c r="B29" s="27" t="s">
        <v>23</v>
      </c>
      <c r="C29" s="15" t="s">
        <v>26</v>
      </c>
      <c r="D29" s="24">
        <v>5501009</v>
      </c>
      <c r="E29" s="15" t="s">
        <v>80</v>
      </c>
      <c r="F29" s="19" t="s">
        <v>25</v>
      </c>
      <c r="G29" s="25">
        <f t="shared" si="11"/>
        <v>247.5728155339806</v>
      </c>
      <c r="H29" s="36">
        <v>255</v>
      </c>
      <c r="I29" s="36"/>
      <c r="J29" s="25">
        <f t="shared" si="12"/>
        <v>276.6990291262136</v>
      </c>
      <c r="K29" s="26">
        <v>285</v>
      </c>
      <c r="L29" s="50"/>
      <c r="M29" s="25">
        <f t="shared" si="13"/>
        <v>271.84466019417476</v>
      </c>
      <c r="N29" s="64">
        <v>280</v>
      </c>
      <c r="O29" s="50" t="s">
        <v>70</v>
      </c>
      <c r="P29" s="25">
        <f t="shared" si="14"/>
        <v>271.84466019417476</v>
      </c>
      <c r="Q29" s="64">
        <v>280</v>
      </c>
      <c r="R29" s="50" t="s">
        <v>70</v>
      </c>
      <c r="S29" s="25">
        <f t="shared" si="15"/>
        <v>271.84466019417476</v>
      </c>
      <c r="T29" s="87">
        <v>280</v>
      </c>
      <c r="U29" s="50" t="s">
        <v>95</v>
      </c>
      <c r="V29" s="88">
        <f t="shared" si="16"/>
        <v>256.8402471315092</v>
      </c>
      <c r="W29" s="88">
        <f t="shared" si="17"/>
        <v>264.54545454545456</v>
      </c>
      <c r="X29" s="85">
        <v>3</v>
      </c>
    </row>
    <row r="30" spans="1:24" ht="20.25" customHeight="1">
      <c r="A30" s="23">
        <v>4</v>
      </c>
      <c r="B30" s="14" t="s">
        <v>27</v>
      </c>
      <c r="C30" s="15" t="s">
        <v>28</v>
      </c>
      <c r="D30" s="24"/>
      <c r="E30" s="28" t="s">
        <v>29</v>
      </c>
      <c r="F30" s="19" t="s">
        <v>30</v>
      </c>
      <c r="G30" s="25">
        <f t="shared" si="11"/>
        <v>53.398058252427184</v>
      </c>
      <c r="H30" s="36">
        <v>55</v>
      </c>
      <c r="I30" s="36"/>
      <c r="J30" s="25">
        <f t="shared" si="12"/>
        <v>76.69902912621359</v>
      </c>
      <c r="K30" s="26">
        <v>79</v>
      </c>
      <c r="L30" s="50"/>
      <c r="M30" s="25">
        <f t="shared" si="13"/>
        <v>77.66990291262135</v>
      </c>
      <c r="N30" s="64">
        <v>80</v>
      </c>
      <c r="O30" s="50"/>
      <c r="P30" s="25">
        <f t="shared" si="14"/>
        <v>74.75728155339806</v>
      </c>
      <c r="Q30" s="64">
        <v>77</v>
      </c>
      <c r="R30" s="50"/>
      <c r="S30" s="25">
        <f t="shared" si="15"/>
        <v>67.96116504854369</v>
      </c>
      <c r="T30" s="87">
        <v>70</v>
      </c>
      <c r="U30" s="50"/>
      <c r="V30" s="88">
        <f t="shared" si="16"/>
        <v>66.37246248896734</v>
      </c>
      <c r="W30" s="88">
        <f t="shared" si="17"/>
        <v>68.36363636363636</v>
      </c>
      <c r="X30" s="85">
        <v>3</v>
      </c>
    </row>
    <row r="31" spans="1:27" ht="20.25" customHeight="1">
      <c r="A31" s="23">
        <v>5</v>
      </c>
      <c r="B31" s="19"/>
      <c r="C31" s="15" t="s">
        <v>31</v>
      </c>
      <c r="D31" s="24">
        <v>5503005</v>
      </c>
      <c r="E31" s="19"/>
      <c r="F31" s="19" t="s">
        <v>79</v>
      </c>
      <c r="G31" s="25">
        <f t="shared" si="11"/>
        <v>169.9029126213592</v>
      </c>
      <c r="H31" s="36">
        <v>175</v>
      </c>
      <c r="I31" s="36"/>
      <c r="J31" s="25">
        <f t="shared" si="12"/>
        <v>214.5631067961165</v>
      </c>
      <c r="K31" s="26">
        <v>221</v>
      </c>
      <c r="L31" s="55"/>
      <c r="M31" s="25">
        <f t="shared" si="13"/>
        <v>213.59223300970874</v>
      </c>
      <c r="N31" s="64">
        <v>220</v>
      </c>
      <c r="O31" s="55" t="s">
        <v>96</v>
      </c>
      <c r="P31" s="25">
        <f t="shared" si="14"/>
        <v>213.59223300970874</v>
      </c>
      <c r="Q31" s="64">
        <v>220</v>
      </c>
      <c r="R31" s="55"/>
      <c r="S31" s="25">
        <f t="shared" si="15"/>
        <v>213.59223300970874</v>
      </c>
      <c r="T31" s="87">
        <v>220</v>
      </c>
      <c r="U31" s="50" t="s">
        <v>95</v>
      </c>
      <c r="V31" s="88">
        <f t="shared" si="16"/>
        <v>215.97528684907329</v>
      </c>
      <c r="W31" s="88">
        <f t="shared" si="17"/>
        <v>222.45454545454547</v>
      </c>
      <c r="X31" s="85">
        <v>3</v>
      </c>
      <c r="Y31" s="96"/>
      <c r="AA31" s="25"/>
    </row>
    <row r="32" spans="1:25" ht="20.25" customHeight="1">
      <c r="A32" s="23">
        <v>6</v>
      </c>
      <c r="B32" s="19"/>
      <c r="C32" s="15" t="s">
        <v>32</v>
      </c>
      <c r="D32" s="24">
        <v>5503006</v>
      </c>
      <c r="E32" s="19"/>
      <c r="F32" s="19" t="s">
        <v>79</v>
      </c>
      <c r="G32" s="25">
        <f t="shared" si="11"/>
        <v>165.04854368932038</v>
      </c>
      <c r="H32" s="36">
        <v>170</v>
      </c>
      <c r="I32" s="36"/>
      <c r="J32" s="25">
        <f t="shared" si="12"/>
        <v>140.7766990291262</v>
      </c>
      <c r="K32" s="26">
        <v>145</v>
      </c>
      <c r="L32" s="50"/>
      <c r="M32" s="25">
        <f t="shared" si="13"/>
        <v>145.63106796116506</v>
      </c>
      <c r="N32" s="64">
        <v>150</v>
      </c>
      <c r="O32" s="50"/>
      <c r="P32" s="25">
        <f t="shared" si="14"/>
        <v>145.63106796116506</v>
      </c>
      <c r="Q32" s="64">
        <v>150</v>
      </c>
      <c r="R32" s="50"/>
      <c r="S32" s="25">
        <f t="shared" si="15"/>
        <v>135.92233009708738</v>
      </c>
      <c r="T32" s="87">
        <v>140</v>
      </c>
      <c r="U32" s="50"/>
      <c r="V32" s="88">
        <f t="shared" si="16"/>
        <v>138.4004854368932</v>
      </c>
      <c r="W32" s="88">
        <f t="shared" si="17"/>
        <v>142.5525</v>
      </c>
      <c r="X32" s="85">
        <v>3</v>
      </c>
      <c r="Y32" s="97"/>
    </row>
    <row r="33" spans="1:25" ht="20.25" customHeight="1">
      <c r="A33" s="23">
        <v>7</v>
      </c>
      <c r="B33" s="19"/>
      <c r="C33" s="15" t="s">
        <v>33</v>
      </c>
      <c r="D33" s="24">
        <v>5503007</v>
      </c>
      <c r="E33" s="19"/>
      <c r="F33" s="19" t="s">
        <v>79</v>
      </c>
      <c r="G33" s="25">
        <f t="shared" si="11"/>
        <v>111.6504854368932</v>
      </c>
      <c r="H33" s="36">
        <v>115</v>
      </c>
      <c r="I33" s="36"/>
      <c r="J33" s="25">
        <f t="shared" si="12"/>
        <v>104.85436893203884</v>
      </c>
      <c r="K33" s="26">
        <v>108</v>
      </c>
      <c r="L33" s="50"/>
      <c r="M33" s="25"/>
      <c r="N33" s="64"/>
      <c r="O33" s="50"/>
      <c r="P33" s="25">
        <f aca="true" t="shared" si="18" ref="P33:P44">Q33/(1+$X33/100)</f>
        <v>105.8252427184466</v>
      </c>
      <c r="Q33" s="64">
        <v>109</v>
      </c>
      <c r="R33" s="55"/>
      <c r="S33" s="25">
        <f aca="true" t="shared" si="19" ref="S33:S44">T33/(1+$X33/100)</f>
        <v>106.79611650485437</v>
      </c>
      <c r="T33" s="87">
        <v>110</v>
      </c>
      <c r="U33" s="50"/>
      <c r="V33" s="88">
        <f t="shared" si="16"/>
        <v>108.83495145631068</v>
      </c>
      <c r="W33" s="88">
        <f t="shared" si="17"/>
        <v>112.1</v>
      </c>
      <c r="X33" s="85">
        <v>3</v>
      </c>
      <c r="Y33" s="96"/>
    </row>
    <row r="34" spans="1:24" ht="20.25" customHeight="1">
      <c r="A34" s="23">
        <v>8</v>
      </c>
      <c r="B34" s="19"/>
      <c r="C34" s="15" t="s">
        <v>34</v>
      </c>
      <c r="D34" s="24"/>
      <c r="E34" s="19" t="s">
        <v>82</v>
      </c>
      <c r="F34" s="19" t="s">
        <v>79</v>
      </c>
      <c r="G34" s="25"/>
      <c r="H34" s="36"/>
      <c r="I34" s="36"/>
      <c r="J34" s="25">
        <f aca="true" t="shared" si="20" ref="J34:J44">K34/(1+$X34/100)</f>
        <v>368.93203883495147</v>
      </c>
      <c r="K34" s="26">
        <v>380</v>
      </c>
      <c r="L34" s="55" t="s">
        <v>60</v>
      </c>
      <c r="M34" s="25">
        <f t="shared" si="13"/>
        <v>414.5631067961165</v>
      </c>
      <c r="N34" s="64">
        <v>427</v>
      </c>
      <c r="O34" s="55"/>
      <c r="P34" s="25">
        <f t="shared" si="18"/>
        <v>387.378640776699</v>
      </c>
      <c r="Q34" s="64">
        <v>399</v>
      </c>
      <c r="R34" s="55" t="s">
        <v>96</v>
      </c>
      <c r="S34" s="25">
        <f t="shared" si="19"/>
        <v>386.40776699029124</v>
      </c>
      <c r="T34" s="87">
        <v>398</v>
      </c>
      <c r="U34" s="50"/>
      <c r="V34" s="88">
        <f t="shared" si="16"/>
        <v>370.29126213592224</v>
      </c>
      <c r="W34" s="88">
        <f t="shared" si="17"/>
        <v>381.4</v>
      </c>
      <c r="X34" s="85">
        <v>3</v>
      </c>
    </row>
    <row r="35" spans="1:24" ht="20.25" customHeight="1">
      <c r="A35" s="23">
        <v>9</v>
      </c>
      <c r="B35" s="19"/>
      <c r="C35" s="15" t="s">
        <v>34</v>
      </c>
      <c r="D35" s="24">
        <v>5505019</v>
      </c>
      <c r="E35" s="19" t="s">
        <v>36</v>
      </c>
      <c r="F35" s="19" t="s">
        <v>79</v>
      </c>
      <c r="G35" s="25">
        <f t="shared" si="11"/>
        <v>145.63106796116506</v>
      </c>
      <c r="H35" s="36">
        <v>150</v>
      </c>
      <c r="I35" s="36"/>
      <c r="J35" s="25">
        <f t="shared" si="20"/>
        <v>174.75728155339806</v>
      </c>
      <c r="K35" s="36">
        <v>180</v>
      </c>
      <c r="L35" s="55"/>
      <c r="M35" s="25">
        <f t="shared" si="13"/>
        <v>197.0873786407767</v>
      </c>
      <c r="N35" s="64">
        <v>203</v>
      </c>
      <c r="O35" s="55"/>
      <c r="P35" s="25">
        <f t="shared" si="18"/>
        <v>154.36893203883494</v>
      </c>
      <c r="Q35" s="64">
        <v>159</v>
      </c>
      <c r="R35" s="55"/>
      <c r="S35" s="25">
        <f t="shared" si="19"/>
        <v>155.3398058252427</v>
      </c>
      <c r="T35" s="87">
        <v>160</v>
      </c>
      <c r="U35" s="50"/>
      <c r="V35" s="88">
        <f t="shared" si="16"/>
        <v>160.63548102383055</v>
      </c>
      <c r="W35" s="88">
        <f t="shared" si="17"/>
        <v>165.45454545454547</v>
      </c>
      <c r="X35" s="85">
        <v>3</v>
      </c>
    </row>
    <row r="36" spans="1:24" ht="20.25" customHeight="1">
      <c r="A36" s="23">
        <v>10</v>
      </c>
      <c r="B36" s="19"/>
      <c r="C36" s="15" t="s">
        <v>83</v>
      </c>
      <c r="D36" s="24">
        <v>5505012</v>
      </c>
      <c r="E36" s="14" t="s">
        <v>84</v>
      </c>
      <c r="F36" s="19" t="s">
        <v>79</v>
      </c>
      <c r="G36" s="25">
        <f t="shared" si="11"/>
        <v>145.63106796116506</v>
      </c>
      <c r="H36" s="36">
        <v>150</v>
      </c>
      <c r="I36" s="36"/>
      <c r="J36" s="25">
        <f t="shared" si="20"/>
        <v>113.59223300970874</v>
      </c>
      <c r="K36" s="26">
        <v>117</v>
      </c>
      <c r="L36" s="50"/>
      <c r="M36" s="25">
        <f aca="true" t="shared" si="21" ref="M36:M44">N36/(1+$X36/100)</f>
        <v>119.41747572815534</v>
      </c>
      <c r="N36" s="64">
        <v>123</v>
      </c>
      <c r="O36" s="50"/>
      <c r="P36" s="25">
        <f t="shared" si="18"/>
        <v>126.2135922330097</v>
      </c>
      <c r="Q36" s="64">
        <v>130</v>
      </c>
      <c r="R36" s="55"/>
      <c r="S36" s="25">
        <f t="shared" si="19"/>
        <v>102.9126213592233</v>
      </c>
      <c r="T36" s="87">
        <v>106</v>
      </c>
      <c r="U36" s="50"/>
      <c r="V36" s="88">
        <f t="shared" si="16"/>
        <v>121.49161518093555</v>
      </c>
      <c r="W36" s="88">
        <f t="shared" si="17"/>
        <v>125.13636363636364</v>
      </c>
      <c r="X36" s="85">
        <v>3</v>
      </c>
    </row>
    <row r="37" spans="1:24" ht="20.25" customHeight="1">
      <c r="A37" s="23">
        <v>11</v>
      </c>
      <c r="B37" s="19"/>
      <c r="C37" s="15" t="s">
        <v>85</v>
      </c>
      <c r="D37" s="24">
        <v>5505013</v>
      </c>
      <c r="E37" s="14" t="s">
        <v>86</v>
      </c>
      <c r="F37" s="19" t="s">
        <v>79</v>
      </c>
      <c r="G37" s="25">
        <f t="shared" si="11"/>
        <v>106.79611650485437</v>
      </c>
      <c r="H37" s="36">
        <v>110</v>
      </c>
      <c r="I37" s="36"/>
      <c r="J37" s="25">
        <f t="shared" si="20"/>
        <v>108.7378640776699</v>
      </c>
      <c r="K37" s="26">
        <v>112</v>
      </c>
      <c r="L37" s="50"/>
      <c r="M37" s="25">
        <f t="shared" si="21"/>
        <v>117.47572815533981</v>
      </c>
      <c r="N37" s="64">
        <v>121</v>
      </c>
      <c r="O37" s="50"/>
      <c r="P37" s="25">
        <f t="shared" si="18"/>
        <v>121.35922330097087</v>
      </c>
      <c r="Q37" s="64">
        <v>125</v>
      </c>
      <c r="R37" s="55"/>
      <c r="S37" s="25">
        <f t="shared" si="19"/>
        <v>106.79611650485437</v>
      </c>
      <c r="T37" s="87">
        <v>110</v>
      </c>
      <c r="U37" s="50"/>
      <c r="V37" s="88">
        <f t="shared" si="16"/>
        <v>116.54898499558693</v>
      </c>
      <c r="W37" s="88">
        <f t="shared" si="17"/>
        <v>120.04545454545455</v>
      </c>
      <c r="X37" s="85">
        <v>3</v>
      </c>
    </row>
    <row r="38" spans="1:24" ht="20.25" customHeight="1">
      <c r="A38" s="23">
        <v>12</v>
      </c>
      <c r="B38" s="19"/>
      <c r="C38" s="15" t="s">
        <v>41</v>
      </c>
      <c r="D38" s="24">
        <v>5505016</v>
      </c>
      <c r="E38" s="14" t="s">
        <v>42</v>
      </c>
      <c r="F38" s="19" t="s">
        <v>79</v>
      </c>
      <c r="G38" s="25">
        <f t="shared" si="11"/>
        <v>106.79611650485437</v>
      </c>
      <c r="H38" s="36">
        <v>110</v>
      </c>
      <c r="I38" s="36"/>
      <c r="J38" s="25">
        <f t="shared" si="20"/>
        <v>113.59223300970874</v>
      </c>
      <c r="K38" s="26">
        <v>117</v>
      </c>
      <c r="L38" s="50"/>
      <c r="M38" s="25">
        <f t="shared" si="21"/>
        <v>115.53398058252426</v>
      </c>
      <c r="N38" s="64">
        <v>119</v>
      </c>
      <c r="O38" s="50"/>
      <c r="P38" s="25">
        <f t="shared" si="18"/>
        <v>110.67961165048544</v>
      </c>
      <c r="Q38" s="64">
        <v>114</v>
      </c>
      <c r="R38" s="55"/>
      <c r="S38" s="25">
        <f t="shared" si="19"/>
        <v>104.85436893203884</v>
      </c>
      <c r="T38" s="87">
        <v>108</v>
      </c>
      <c r="U38" s="50"/>
      <c r="V38" s="88">
        <f t="shared" si="16"/>
        <v>106.18887908208295</v>
      </c>
      <c r="W38" s="88">
        <f t="shared" si="17"/>
        <v>109.37454545454544</v>
      </c>
      <c r="X38" s="85">
        <v>3</v>
      </c>
    </row>
    <row r="39" spans="1:24" ht="20.25" customHeight="1">
      <c r="A39" s="23">
        <v>13</v>
      </c>
      <c r="B39" s="19"/>
      <c r="C39" s="15" t="s">
        <v>43</v>
      </c>
      <c r="D39" s="24">
        <v>5503014</v>
      </c>
      <c r="E39" s="14" t="s">
        <v>87</v>
      </c>
      <c r="F39" s="19" t="s">
        <v>30</v>
      </c>
      <c r="G39" s="25">
        <f t="shared" si="11"/>
        <v>92.23300970873787</v>
      </c>
      <c r="H39" s="36">
        <v>95</v>
      </c>
      <c r="I39" s="36"/>
      <c r="J39" s="25">
        <f t="shared" si="20"/>
        <v>115.53398058252426</v>
      </c>
      <c r="K39" s="26">
        <v>119</v>
      </c>
      <c r="L39" s="50"/>
      <c r="M39" s="25">
        <f t="shared" si="21"/>
        <v>111.6504854368932</v>
      </c>
      <c r="N39" s="64">
        <v>115</v>
      </c>
      <c r="O39" s="50"/>
      <c r="P39" s="25">
        <f t="shared" si="18"/>
        <v>97.08737864077669</v>
      </c>
      <c r="Q39" s="64">
        <v>100</v>
      </c>
      <c r="R39" s="55"/>
      <c r="S39" s="25">
        <f t="shared" si="19"/>
        <v>97.08737864077669</v>
      </c>
      <c r="T39" s="87">
        <v>100</v>
      </c>
      <c r="U39" s="50"/>
      <c r="V39" s="88">
        <f t="shared" si="16"/>
        <v>95.49867608120034</v>
      </c>
      <c r="W39" s="88">
        <f t="shared" si="17"/>
        <v>98.36363636363636</v>
      </c>
      <c r="X39" s="85">
        <v>3</v>
      </c>
    </row>
    <row r="40" spans="1:24" ht="20.25" customHeight="1">
      <c r="A40" s="23">
        <v>14</v>
      </c>
      <c r="B40" s="19"/>
      <c r="C40" s="15" t="s">
        <v>45</v>
      </c>
      <c r="D40" s="24">
        <v>5503013</v>
      </c>
      <c r="E40" s="14" t="s">
        <v>88</v>
      </c>
      <c r="F40" s="19" t="s">
        <v>25</v>
      </c>
      <c r="G40" s="25">
        <f t="shared" si="11"/>
        <v>334.9514563106796</v>
      </c>
      <c r="H40" s="36">
        <v>345</v>
      </c>
      <c r="I40" s="36"/>
      <c r="J40" s="25">
        <f t="shared" si="20"/>
        <v>256.31067961165047</v>
      </c>
      <c r="K40" s="26">
        <v>264</v>
      </c>
      <c r="L40" s="55"/>
      <c r="M40" s="25">
        <f t="shared" si="21"/>
        <v>283.49514563106794</v>
      </c>
      <c r="N40" s="64">
        <v>292</v>
      </c>
      <c r="O40" s="55"/>
      <c r="P40" s="25">
        <f t="shared" si="18"/>
        <v>271.84466019417476</v>
      </c>
      <c r="Q40" s="64">
        <v>280</v>
      </c>
      <c r="R40" s="55"/>
      <c r="S40" s="25">
        <f t="shared" si="19"/>
        <v>274.75728155339806</v>
      </c>
      <c r="T40" s="87">
        <v>283</v>
      </c>
      <c r="U40" s="50"/>
      <c r="V40" s="88">
        <f t="shared" si="16"/>
        <v>284.11297440423647</v>
      </c>
      <c r="W40" s="88">
        <f t="shared" si="17"/>
        <v>292.6363636363636</v>
      </c>
      <c r="X40" s="89">
        <v>3</v>
      </c>
    </row>
    <row r="41" spans="1:24" ht="20.25" customHeight="1">
      <c r="A41" s="23">
        <v>15</v>
      </c>
      <c r="B41" s="19"/>
      <c r="C41" s="15" t="s">
        <v>47</v>
      </c>
      <c r="D41" s="24">
        <v>5505005</v>
      </c>
      <c r="E41" s="14" t="s">
        <v>48</v>
      </c>
      <c r="F41" s="19" t="s">
        <v>79</v>
      </c>
      <c r="G41" s="25">
        <f t="shared" si="11"/>
        <v>101.94174757281553</v>
      </c>
      <c r="H41" s="36">
        <v>105</v>
      </c>
      <c r="I41" s="36"/>
      <c r="J41" s="25">
        <f t="shared" si="20"/>
        <v>83.49514563106796</v>
      </c>
      <c r="K41" s="26">
        <v>86</v>
      </c>
      <c r="L41" s="50"/>
      <c r="M41" s="25">
        <f t="shared" si="21"/>
        <v>110.67961165048544</v>
      </c>
      <c r="N41" s="64">
        <v>114</v>
      </c>
      <c r="O41" s="25"/>
      <c r="P41" s="25">
        <f t="shared" si="18"/>
        <v>112.62135922330097</v>
      </c>
      <c r="Q41" s="64">
        <v>116</v>
      </c>
      <c r="R41" s="55"/>
      <c r="S41" s="25">
        <f t="shared" si="19"/>
        <v>97.08737864077669</v>
      </c>
      <c r="T41" s="87">
        <v>100</v>
      </c>
      <c r="U41" s="50"/>
      <c r="V41" s="88">
        <f t="shared" si="16"/>
        <v>92.40953221535746</v>
      </c>
      <c r="W41" s="88">
        <f t="shared" si="17"/>
        <v>95.18181818181819</v>
      </c>
      <c r="X41" s="85">
        <v>3</v>
      </c>
    </row>
    <row r="42" spans="1:24" ht="20.25" customHeight="1">
      <c r="A42" s="23">
        <v>16</v>
      </c>
      <c r="B42" s="19"/>
      <c r="C42" s="15" t="s">
        <v>49</v>
      </c>
      <c r="D42" s="24">
        <v>5505025</v>
      </c>
      <c r="E42" s="14" t="s">
        <v>48</v>
      </c>
      <c r="F42" s="19" t="s">
        <v>79</v>
      </c>
      <c r="G42" s="25">
        <f t="shared" si="11"/>
        <v>101.94174757281553</v>
      </c>
      <c r="H42" s="36">
        <v>105</v>
      </c>
      <c r="I42" s="36"/>
      <c r="J42" s="25">
        <f t="shared" si="20"/>
        <v>140.7766990291262</v>
      </c>
      <c r="K42" s="26">
        <v>145</v>
      </c>
      <c r="L42" s="50"/>
      <c r="M42" s="25">
        <f t="shared" si="21"/>
        <v>153.39805825242718</v>
      </c>
      <c r="N42" s="64">
        <v>158</v>
      </c>
      <c r="O42" s="50"/>
      <c r="P42" s="25">
        <f t="shared" si="18"/>
        <v>132.0388349514563</v>
      </c>
      <c r="Q42" s="64">
        <v>136</v>
      </c>
      <c r="R42" s="55"/>
      <c r="S42" s="25">
        <f t="shared" si="19"/>
        <v>129.126213592233</v>
      </c>
      <c r="T42" s="87">
        <v>133</v>
      </c>
      <c r="U42" s="50"/>
      <c r="V42" s="88">
        <f t="shared" si="16"/>
        <v>119.24095322153572</v>
      </c>
      <c r="W42" s="88">
        <f t="shared" si="17"/>
        <v>122.81818181818181</v>
      </c>
      <c r="X42" s="85">
        <v>3</v>
      </c>
    </row>
    <row r="43" spans="1:24" s="4" customFormat="1" ht="20.25" customHeight="1">
      <c r="A43" s="23">
        <v>17</v>
      </c>
      <c r="B43" s="29" t="s">
        <v>51</v>
      </c>
      <c r="C43" s="30" t="s">
        <v>52</v>
      </c>
      <c r="D43" s="24">
        <v>3005004</v>
      </c>
      <c r="E43" s="28" t="s">
        <v>53</v>
      </c>
      <c r="F43" s="31" t="s">
        <v>79</v>
      </c>
      <c r="G43" s="32">
        <f t="shared" si="11"/>
        <v>6.146788990825688</v>
      </c>
      <c r="H43" s="37">
        <v>6.7</v>
      </c>
      <c r="I43" s="37"/>
      <c r="J43" s="32">
        <f t="shared" si="20"/>
        <v>3.3944954128440368</v>
      </c>
      <c r="K43" s="65">
        <v>3.7</v>
      </c>
      <c r="L43" s="32"/>
      <c r="M43" s="32">
        <f t="shared" si="21"/>
        <v>4.128440366972477</v>
      </c>
      <c r="N43" s="66" t="s">
        <v>97</v>
      </c>
      <c r="O43" s="67"/>
      <c r="P43" s="32">
        <f t="shared" si="18"/>
        <v>3.256880733944954</v>
      </c>
      <c r="Q43" s="37">
        <v>3.55</v>
      </c>
      <c r="R43" s="90"/>
      <c r="S43" s="32">
        <f t="shared" si="19"/>
        <v>3.761467889908256</v>
      </c>
      <c r="T43" s="37">
        <v>4.1</v>
      </c>
      <c r="U43" s="32"/>
      <c r="V43" s="91">
        <f t="shared" si="16"/>
        <v>4.317764804003335</v>
      </c>
      <c r="W43" s="91">
        <f t="shared" si="17"/>
        <v>4.727</v>
      </c>
      <c r="X43" s="85">
        <v>9</v>
      </c>
    </row>
    <row r="44" spans="1:24" s="4" customFormat="1" ht="20.25" customHeight="1">
      <c r="A44" s="23">
        <v>18</v>
      </c>
      <c r="B44" s="38"/>
      <c r="C44" s="39" t="s">
        <v>54</v>
      </c>
      <c r="D44" s="40">
        <v>3005002</v>
      </c>
      <c r="E44" s="41" t="s">
        <v>55</v>
      </c>
      <c r="F44" s="38" t="s">
        <v>56</v>
      </c>
      <c r="G44" s="32">
        <f t="shared" si="11"/>
        <v>0.8053097345132745</v>
      </c>
      <c r="H44" s="37">
        <v>0.91</v>
      </c>
      <c r="I44" s="37"/>
      <c r="J44" s="32">
        <f t="shared" si="20"/>
        <v>0.8849557522123894</v>
      </c>
      <c r="K44" s="65">
        <v>1</v>
      </c>
      <c r="L44" s="32"/>
      <c r="M44" s="32">
        <f t="shared" si="21"/>
        <v>0.9734513274336285</v>
      </c>
      <c r="N44" s="66" t="s">
        <v>98</v>
      </c>
      <c r="O44" s="67"/>
      <c r="P44" s="32">
        <f t="shared" si="18"/>
        <v>0.8318584070796461</v>
      </c>
      <c r="Q44" s="37">
        <v>0.94</v>
      </c>
      <c r="R44" s="92"/>
      <c r="S44" s="32">
        <f t="shared" si="19"/>
        <v>0.9734513274336285</v>
      </c>
      <c r="T44" s="37">
        <v>1.1</v>
      </c>
      <c r="U44" s="93"/>
      <c r="V44" s="94">
        <f t="shared" si="16"/>
        <v>0.9090909090909094</v>
      </c>
      <c r="W44" s="94">
        <f t="shared" si="17"/>
        <v>1.02</v>
      </c>
      <c r="X44" s="95">
        <v>13</v>
      </c>
    </row>
    <row r="45" spans="1:25" s="4" customFormat="1" ht="19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3:24" s="4" customFormat="1" ht="12.75">
      <c r="C46" s="43"/>
      <c r="D46" s="6"/>
      <c r="G46" s="44"/>
      <c r="H46" s="45"/>
      <c r="I46" s="44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3:24" s="4" customFormat="1" ht="12.75">
      <c r="C47" s="43"/>
      <c r="D47" s="6"/>
      <c r="G47" s="44"/>
      <c r="H47" s="45"/>
      <c r="I47" s="44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3:24" s="4" customFormat="1" ht="12.75">
      <c r="C48" s="43"/>
      <c r="D48" s="6"/>
      <c r="G48" s="44"/>
      <c r="H48" s="45"/>
      <c r="I48" s="44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3:24" s="4" customFormat="1" ht="12.75">
      <c r="C49" s="43"/>
      <c r="D49" s="6"/>
      <c r="G49" s="44"/>
      <c r="H49" s="45"/>
      <c r="I49" s="44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</row>
    <row r="50" spans="3:24" s="4" customFormat="1" ht="12.75">
      <c r="C50" s="43"/>
      <c r="D50" s="6"/>
      <c r="G50" s="44"/>
      <c r="H50" s="45"/>
      <c r="I50" s="4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</row>
    <row r="51" spans="3:24" s="4" customFormat="1" ht="12.75">
      <c r="C51" s="43"/>
      <c r="D51" s="6"/>
      <c r="G51" s="44"/>
      <c r="H51" s="45"/>
      <c r="I51" s="44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3:24" s="4" customFormat="1" ht="12.75">
      <c r="C52" s="43"/>
      <c r="D52" s="6"/>
      <c r="G52" s="44"/>
      <c r="H52" s="45"/>
      <c r="I52" s="44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</row>
    <row r="53" spans="3:24" s="4" customFormat="1" ht="12.75">
      <c r="C53" s="43"/>
      <c r="D53" s="6"/>
      <c r="G53" s="44"/>
      <c r="H53" s="45"/>
      <c r="I53" s="44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</row>
    <row r="54" spans="3:24" s="4" customFormat="1" ht="12.75">
      <c r="C54" s="43"/>
      <c r="D54" s="6"/>
      <c r="G54" s="44"/>
      <c r="H54" s="45"/>
      <c r="I54" s="4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</row>
    <row r="55" spans="3:24" s="4" customFormat="1" ht="12.75">
      <c r="C55" s="43"/>
      <c r="D55" s="6"/>
      <c r="G55" s="44"/>
      <c r="H55" s="45"/>
      <c r="I55" s="44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</row>
    <row r="56" spans="3:24" s="4" customFormat="1" ht="12.75">
      <c r="C56" s="43"/>
      <c r="D56" s="6"/>
      <c r="G56" s="44"/>
      <c r="H56" s="45"/>
      <c r="I56" s="44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</row>
    <row r="57" spans="3:24" s="4" customFormat="1" ht="12.75">
      <c r="C57" s="43"/>
      <c r="D57" s="6"/>
      <c r="G57" s="44"/>
      <c r="H57" s="45"/>
      <c r="I57" s="44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</row>
    <row r="58" spans="3:24" s="4" customFormat="1" ht="12.75">
      <c r="C58" s="43"/>
      <c r="D58" s="6"/>
      <c r="G58" s="44"/>
      <c r="H58" s="45"/>
      <c r="I58" s="44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</row>
    <row r="59" spans="3:24" s="4" customFormat="1" ht="12.75">
      <c r="C59" s="43"/>
      <c r="D59" s="6"/>
      <c r="G59" s="44"/>
      <c r="H59" s="45"/>
      <c r="I59" s="44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spans="3:24" s="4" customFormat="1" ht="12.75">
      <c r="C60" s="43"/>
      <c r="D60" s="6"/>
      <c r="G60" s="44"/>
      <c r="H60" s="45"/>
      <c r="I60" s="44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</row>
    <row r="61" spans="3:24" s="4" customFormat="1" ht="12.75">
      <c r="C61" s="43"/>
      <c r="D61" s="6"/>
      <c r="G61" s="44"/>
      <c r="H61" s="45"/>
      <c r="I61" s="44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</row>
    <row r="62" spans="3:24" s="4" customFormat="1" ht="12.75">
      <c r="C62" s="43"/>
      <c r="D62" s="6"/>
      <c r="G62" s="44"/>
      <c r="H62" s="46"/>
      <c r="I62" s="44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</row>
    <row r="63" spans="3:24" s="4" customFormat="1" ht="12.75">
      <c r="C63" s="43"/>
      <c r="D63" s="6"/>
      <c r="G63" s="44"/>
      <c r="H63" s="46"/>
      <c r="I63" s="44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</row>
    <row r="64" spans="3:24" s="4" customFormat="1" ht="12.75">
      <c r="C64" s="43"/>
      <c r="D64" s="6"/>
      <c r="G64" s="44"/>
      <c r="H64" s="44"/>
      <c r="I64" s="44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</row>
    <row r="65" spans="3:24" s="4" customFormat="1" ht="12.75">
      <c r="C65" s="43"/>
      <c r="D65" s="6"/>
      <c r="G65" s="44"/>
      <c r="H65" s="44"/>
      <c r="I65" s="44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</row>
    <row r="66" spans="3:24" s="4" customFormat="1" ht="12.75">
      <c r="C66" s="43"/>
      <c r="D66" s="6"/>
      <c r="G66" s="44"/>
      <c r="H66" s="44"/>
      <c r="I66" s="44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3:24" s="4" customFormat="1" ht="12.75">
      <c r="C67" s="43"/>
      <c r="D67" s="6"/>
      <c r="G67" s="44"/>
      <c r="H67" s="44"/>
      <c r="I67" s="44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</row>
    <row r="68" spans="3:24" s="4" customFormat="1" ht="12.75">
      <c r="C68" s="43"/>
      <c r="D68" s="6"/>
      <c r="G68" s="44"/>
      <c r="H68" s="44"/>
      <c r="I68" s="44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</row>
    <row r="69" spans="3:24" s="4" customFormat="1" ht="12.75">
      <c r="C69" s="43"/>
      <c r="D69" s="6"/>
      <c r="G69" s="44"/>
      <c r="H69" s="44"/>
      <c r="I69" s="44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</row>
    <row r="70" spans="3:24" s="4" customFormat="1" ht="12.75">
      <c r="C70" s="43"/>
      <c r="D70" s="6"/>
      <c r="G70" s="44"/>
      <c r="H70" s="44"/>
      <c r="I70" s="44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</row>
    <row r="71" spans="3:24" s="4" customFormat="1" ht="12.75">
      <c r="C71" s="43"/>
      <c r="D71" s="6"/>
      <c r="G71" s="44"/>
      <c r="H71" s="44"/>
      <c r="I71" s="44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</row>
    <row r="72" spans="3:24" s="4" customFormat="1" ht="12.75">
      <c r="C72" s="43"/>
      <c r="D72" s="6"/>
      <c r="G72" s="44"/>
      <c r="H72" s="44"/>
      <c r="I72" s="44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3:24" s="4" customFormat="1" ht="12.75">
      <c r="C73" s="43"/>
      <c r="D73" s="6"/>
      <c r="G73" s="44"/>
      <c r="H73" s="44"/>
      <c r="I73" s="44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3:24" s="4" customFormat="1" ht="12.75">
      <c r="C74" s="43"/>
      <c r="D74" s="6"/>
      <c r="G74" s="44"/>
      <c r="H74" s="44"/>
      <c r="I74" s="44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</row>
    <row r="75" spans="3:24" s="4" customFormat="1" ht="12.75">
      <c r="C75" s="43"/>
      <c r="D75" s="6"/>
      <c r="G75" s="44"/>
      <c r="H75" s="44"/>
      <c r="I75" s="44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</row>
    <row r="76" spans="3:24" s="4" customFormat="1" ht="12.75">
      <c r="C76" s="43"/>
      <c r="D76" s="6"/>
      <c r="G76" s="44"/>
      <c r="H76" s="44"/>
      <c r="I76" s="44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</row>
    <row r="77" spans="3:24" s="4" customFormat="1" ht="12.75">
      <c r="C77" s="43"/>
      <c r="D77" s="6"/>
      <c r="G77" s="44"/>
      <c r="H77" s="44"/>
      <c r="I77" s="44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</row>
    <row r="78" spans="3:24" s="4" customFormat="1" ht="12.75">
      <c r="C78" s="43"/>
      <c r="D78" s="6"/>
      <c r="G78" s="44"/>
      <c r="H78" s="44"/>
      <c r="I78" s="44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  <row r="79" spans="3:24" s="4" customFormat="1" ht="12.75">
      <c r="C79" s="43"/>
      <c r="D79" s="6"/>
      <c r="G79" s="44"/>
      <c r="H79" s="44"/>
      <c r="I79" s="44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</row>
    <row r="80" spans="3:24" s="4" customFormat="1" ht="12.75">
      <c r="C80" s="43"/>
      <c r="D80" s="6"/>
      <c r="G80" s="44"/>
      <c r="H80" s="44"/>
      <c r="I80" s="44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</row>
    <row r="81" spans="3:24" s="4" customFormat="1" ht="12.75">
      <c r="C81" s="43"/>
      <c r="D81" s="6"/>
      <c r="G81" s="44"/>
      <c r="H81" s="44"/>
      <c r="I81" s="44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3:24" s="4" customFormat="1" ht="12.75">
      <c r="C82" s="43"/>
      <c r="D82" s="6"/>
      <c r="G82" s="44"/>
      <c r="H82" s="44"/>
      <c r="I82" s="44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3:24" s="4" customFormat="1" ht="12.75">
      <c r="C83" s="43"/>
      <c r="D83" s="6"/>
      <c r="G83" s="44"/>
      <c r="H83" s="44"/>
      <c r="I83" s="44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</row>
    <row r="84" spans="3:24" s="4" customFormat="1" ht="12.75">
      <c r="C84" s="43"/>
      <c r="D84" s="6"/>
      <c r="G84" s="44"/>
      <c r="H84" s="44"/>
      <c r="I84" s="44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</row>
    <row r="85" spans="3:24" s="4" customFormat="1" ht="12.75">
      <c r="C85" s="43"/>
      <c r="D85" s="6"/>
      <c r="G85" s="44"/>
      <c r="H85" s="44"/>
      <c r="I85" s="44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3:24" s="4" customFormat="1" ht="12.75">
      <c r="C86" s="43"/>
      <c r="D86" s="6"/>
      <c r="G86" s="44"/>
      <c r="H86" s="44"/>
      <c r="I86" s="44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</row>
    <row r="87" spans="3:24" s="4" customFormat="1" ht="12.75">
      <c r="C87" s="43"/>
      <c r="D87" s="6"/>
      <c r="G87" s="44"/>
      <c r="H87" s="44"/>
      <c r="I87" s="44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</row>
    <row r="88" spans="3:24" s="4" customFormat="1" ht="12.75">
      <c r="C88" s="43"/>
      <c r="D88" s="6"/>
      <c r="G88" s="44"/>
      <c r="H88" s="44"/>
      <c r="I88" s="44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</row>
    <row r="89" spans="3:24" s="4" customFormat="1" ht="12.75">
      <c r="C89" s="43"/>
      <c r="D89" s="6"/>
      <c r="G89" s="44"/>
      <c r="H89" s="44"/>
      <c r="I89" s="44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</row>
    <row r="90" spans="3:24" s="4" customFormat="1" ht="12.75">
      <c r="C90" s="43"/>
      <c r="D90" s="6"/>
      <c r="G90" s="44"/>
      <c r="H90" s="44"/>
      <c r="I90" s="44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</row>
    <row r="91" spans="3:24" s="4" customFormat="1" ht="12.75">
      <c r="C91" s="43"/>
      <c r="D91" s="6"/>
      <c r="G91" s="44"/>
      <c r="H91" s="44"/>
      <c r="I91" s="44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</row>
    <row r="92" spans="3:24" s="4" customFormat="1" ht="12.75">
      <c r="C92" s="43"/>
      <c r="D92" s="6"/>
      <c r="G92" s="44"/>
      <c r="H92" s="44"/>
      <c r="I92" s="44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</row>
    <row r="93" spans="3:24" s="4" customFormat="1" ht="12.75">
      <c r="C93" s="43"/>
      <c r="D93" s="6"/>
      <c r="G93" s="44"/>
      <c r="H93" s="44"/>
      <c r="I93" s="44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</row>
    <row r="94" spans="3:24" s="4" customFormat="1" ht="12.75">
      <c r="C94" s="43"/>
      <c r="D94" s="6"/>
      <c r="G94" s="44"/>
      <c r="H94" s="44"/>
      <c r="I94" s="44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</row>
    <row r="95" spans="3:24" s="4" customFormat="1" ht="12.75">
      <c r="C95" s="43"/>
      <c r="D95" s="6"/>
      <c r="G95" s="44"/>
      <c r="H95" s="44"/>
      <c r="I95" s="44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</row>
    <row r="96" spans="3:24" s="4" customFormat="1" ht="12.75">
      <c r="C96" s="43"/>
      <c r="D96" s="6"/>
      <c r="G96" s="44"/>
      <c r="H96" s="44"/>
      <c r="I96" s="44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</row>
    <row r="97" spans="3:24" s="4" customFormat="1" ht="12.75">
      <c r="C97" s="43"/>
      <c r="D97" s="6"/>
      <c r="G97" s="44"/>
      <c r="H97" s="44"/>
      <c r="I97" s="44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</row>
    <row r="98" spans="3:24" s="4" customFormat="1" ht="12.75">
      <c r="C98" s="43"/>
      <c r="D98" s="6"/>
      <c r="G98" s="44"/>
      <c r="H98" s="44"/>
      <c r="I98" s="44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</row>
    <row r="99" spans="3:24" s="4" customFormat="1" ht="12.75">
      <c r="C99" s="43"/>
      <c r="D99" s="6"/>
      <c r="G99" s="44"/>
      <c r="H99" s="44"/>
      <c r="I99" s="44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</row>
    <row r="100" spans="3:24" s="4" customFormat="1" ht="12.75">
      <c r="C100" s="43"/>
      <c r="D100" s="6"/>
      <c r="G100" s="44"/>
      <c r="H100" s="44"/>
      <c r="I100" s="44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</row>
    <row r="101" spans="3:24" s="4" customFormat="1" ht="12.75">
      <c r="C101" s="43"/>
      <c r="D101" s="6"/>
      <c r="G101" s="44"/>
      <c r="H101" s="44"/>
      <c r="I101" s="44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</row>
    <row r="102" spans="3:24" s="4" customFormat="1" ht="12.75">
      <c r="C102" s="43"/>
      <c r="D102" s="6"/>
      <c r="G102" s="44"/>
      <c r="H102" s="44"/>
      <c r="I102" s="44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3:24" s="4" customFormat="1" ht="12.75">
      <c r="C103" s="43"/>
      <c r="D103" s="6"/>
      <c r="G103" s="44"/>
      <c r="H103" s="44"/>
      <c r="I103" s="44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3:24" s="4" customFormat="1" ht="12.75">
      <c r="C104" s="43"/>
      <c r="D104" s="6"/>
      <c r="G104" s="44"/>
      <c r="H104" s="44"/>
      <c r="I104" s="44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</row>
    <row r="105" spans="3:24" s="4" customFormat="1" ht="12.75">
      <c r="C105" s="43"/>
      <c r="D105" s="6"/>
      <c r="G105" s="44"/>
      <c r="H105" s="44"/>
      <c r="I105" s="44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</row>
    <row r="106" spans="3:24" s="4" customFormat="1" ht="12.75">
      <c r="C106" s="43"/>
      <c r="D106" s="6"/>
      <c r="G106" s="44"/>
      <c r="H106" s="44"/>
      <c r="I106" s="44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</row>
    <row r="107" spans="3:24" s="4" customFormat="1" ht="12.75">
      <c r="C107" s="43"/>
      <c r="D107" s="6"/>
      <c r="G107" s="44"/>
      <c r="H107" s="44"/>
      <c r="I107" s="44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</row>
    <row r="108" spans="3:24" s="4" customFormat="1" ht="12.75">
      <c r="C108" s="43"/>
      <c r="D108" s="6"/>
      <c r="G108" s="44"/>
      <c r="H108" s="44"/>
      <c r="I108" s="44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</row>
    <row r="109" spans="3:24" s="4" customFormat="1" ht="12.75">
      <c r="C109" s="43"/>
      <c r="D109" s="6"/>
      <c r="G109" s="44"/>
      <c r="H109" s="44"/>
      <c r="I109" s="44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</row>
    <row r="110" spans="3:24" s="4" customFormat="1" ht="12.75">
      <c r="C110" s="43"/>
      <c r="D110" s="6"/>
      <c r="G110" s="44"/>
      <c r="H110" s="44"/>
      <c r="I110" s="44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</row>
    <row r="111" spans="3:24" s="4" customFormat="1" ht="12.75">
      <c r="C111" s="43"/>
      <c r="D111" s="6"/>
      <c r="G111" s="44"/>
      <c r="H111" s="44"/>
      <c r="I111" s="44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</row>
    <row r="112" spans="3:24" s="4" customFormat="1" ht="12.75">
      <c r="C112" s="43"/>
      <c r="D112" s="6"/>
      <c r="G112" s="44"/>
      <c r="H112" s="44"/>
      <c r="I112" s="44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</row>
    <row r="113" spans="3:24" s="4" customFormat="1" ht="12.75">
      <c r="C113" s="43"/>
      <c r="D113" s="6"/>
      <c r="G113" s="44"/>
      <c r="H113" s="44"/>
      <c r="I113" s="44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</row>
    <row r="114" spans="3:24" s="4" customFormat="1" ht="12.75">
      <c r="C114" s="43"/>
      <c r="D114" s="6"/>
      <c r="G114" s="44"/>
      <c r="H114" s="44"/>
      <c r="I114" s="44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</row>
    <row r="115" spans="3:24" s="4" customFormat="1" ht="12.75">
      <c r="C115" s="43"/>
      <c r="D115" s="6"/>
      <c r="G115" s="44"/>
      <c r="H115" s="44"/>
      <c r="I115" s="44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</row>
    <row r="116" spans="3:24" s="4" customFormat="1" ht="12.75">
      <c r="C116" s="43"/>
      <c r="D116" s="6"/>
      <c r="G116" s="44"/>
      <c r="H116" s="44"/>
      <c r="I116" s="44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</row>
    <row r="117" spans="3:24" s="4" customFormat="1" ht="12.75">
      <c r="C117" s="43"/>
      <c r="D117" s="6"/>
      <c r="G117" s="44"/>
      <c r="H117" s="44"/>
      <c r="I117" s="44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</row>
    <row r="118" spans="3:24" s="4" customFormat="1" ht="12.75">
      <c r="C118" s="43"/>
      <c r="D118" s="6"/>
      <c r="G118" s="44"/>
      <c r="H118" s="44"/>
      <c r="I118" s="44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</row>
    <row r="119" spans="3:24" s="4" customFormat="1" ht="12.75">
      <c r="C119" s="43"/>
      <c r="D119" s="6"/>
      <c r="G119" s="44"/>
      <c r="H119" s="44"/>
      <c r="I119" s="44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</row>
    <row r="120" spans="3:24" s="4" customFormat="1" ht="12.75">
      <c r="C120" s="43"/>
      <c r="D120" s="6"/>
      <c r="G120" s="44"/>
      <c r="H120" s="44"/>
      <c r="I120" s="44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</row>
    <row r="121" spans="3:24" s="4" customFormat="1" ht="12.75">
      <c r="C121" s="43"/>
      <c r="D121" s="6"/>
      <c r="G121" s="44"/>
      <c r="H121" s="44"/>
      <c r="I121" s="44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pans="3:24" s="4" customFormat="1" ht="12.75">
      <c r="C122" s="43"/>
      <c r="D122" s="6"/>
      <c r="G122" s="44"/>
      <c r="H122" s="44"/>
      <c r="I122" s="44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</row>
    <row r="123" spans="3:24" s="4" customFormat="1" ht="12.75">
      <c r="C123" s="43"/>
      <c r="D123" s="6"/>
      <c r="G123" s="44"/>
      <c r="H123" s="44"/>
      <c r="I123" s="44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</row>
    <row r="124" spans="3:24" s="4" customFormat="1" ht="12.75">
      <c r="C124" s="43"/>
      <c r="D124" s="6"/>
      <c r="G124" s="44"/>
      <c r="H124" s="44"/>
      <c r="I124" s="44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</row>
    <row r="125" spans="3:24" s="4" customFormat="1" ht="12.75">
      <c r="C125" s="43"/>
      <c r="D125" s="6"/>
      <c r="G125" s="44"/>
      <c r="H125" s="44"/>
      <c r="I125" s="44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</row>
    <row r="126" spans="3:24" s="4" customFormat="1" ht="12.75">
      <c r="C126" s="43"/>
      <c r="D126" s="6"/>
      <c r="G126" s="44"/>
      <c r="H126" s="44"/>
      <c r="I126" s="44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</row>
    <row r="127" spans="3:24" s="4" customFormat="1" ht="12.75">
      <c r="C127" s="43"/>
      <c r="D127" s="6"/>
      <c r="G127" s="44"/>
      <c r="H127" s="44"/>
      <c r="I127" s="44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</row>
    <row r="128" spans="3:24" s="4" customFormat="1" ht="12.75">
      <c r="C128" s="43"/>
      <c r="D128" s="6"/>
      <c r="G128" s="44"/>
      <c r="H128" s="44"/>
      <c r="I128" s="44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</row>
    <row r="129" spans="3:24" s="4" customFormat="1" ht="12.75">
      <c r="C129" s="43"/>
      <c r="D129" s="6"/>
      <c r="G129" s="44"/>
      <c r="H129" s="44"/>
      <c r="I129" s="44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</row>
    <row r="130" spans="3:24" s="4" customFormat="1" ht="12.75">
      <c r="C130" s="43"/>
      <c r="D130" s="6"/>
      <c r="G130" s="44"/>
      <c r="H130" s="44"/>
      <c r="I130" s="44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</row>
    <row r="131" spans="3:24" s="4" customFormat="1" ht="12.75">
      <c r="C131" s="43"/>
      <c r="D131" s="6"/>
      <c r="G131" s="44"/>
      <c r="H131" s="44"/>
      <c r="I131" s="44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</row>
    <row r="132" spans="3:24" s="4" customFormat="1" ht="12.75">
      <c r="C132" s="43"/>
      <c r="D132" s="6"/>
      <c r="G132" s="44"/>
      <c r="H132" s="44"/>
      <c r="I132" s="44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</row>
    <row r="133" spans="3:24" s="4" customFormat="1" ht="12.75">
      <c r="C133" s="43"/>
      <c r="D133" s="6"/>
      <c r="G133" s="44"/>
      <c r="H133" s="44"/>
      <c r="I133" s="44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</row>
    <row r="134" spans="3:24" s="4" customFormat="1" ht="12.75">
      <c r="C134" s="43"/>
      <c r="D134" s="6"/>
      <c r="G134" s="44"/>
      <c r="H134" s="44"/>
      <c r="I134" s="4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</row>
    <row r="135" spans="3:24" s="4" customFormat="1" ht="12.75">
      <c r="C135" s="43"/>
      <c r="D135" s="6"/>
      <c r="G135" s="44"/>
      <c r="H135" s="44"/>
      <c r="I135" s="44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</row>
    <row r="136" spans="3:24" s="4" customFormat="1" ht="12.75">
      <c r="C136" s="43"/>
      <c r="D136" s="6"/>
      <c r="G136" s="44"/>
      <c r="H136" s="44"/>
      <c r="I136" s="44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</row>
    <row r="137" spans="3:24" s="4" customFormat="1" ht="12.75">
      <c r="C137" s="43"/>
      <c r="D137" s="6"/>
      <c r="G137" s="44"/>
      <c r="H137" s="44"/>
      <c r="I137" s="4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</row>
    <row r="138" spans="3:24" s="4" customFormat="1" ht="12.75">
      <c r="C138" s="43"/>
      <c r="D138" s="6"/>
      <c r="G138" s="44"/>
      <c r="H138" s="44"/>
      <c r="I138" s="44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</row>
    <row r="139" spans="3:24" s="4" customFormat="1" ht="12.75">
      <c r="C139" s="43"/>
      <c r="D139" s="6"/>
      <c r="G139" s="44"/>
      <c r="H139" s="44"/>
      <c r="I139" s="44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3:24" s="4" customFormat="1" ht="12.75">
      <c r="C140" s="43"/>
      <c r="D140" s="6"/>
      <c r="G140" s="44"/>
      <c r="H140" s="44"/>
      <c r="I140" s="44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</row>
    <row r="141" spans="3:24" s="4" customFormat="1" ht="12.75">
      <c r="C141" s="43"/>
      <c r="D141" s="6"/>
      <c r="G141" s="44"/>
      <c r="H141" s="44"/>
      <c r="I141" s="44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</row>
    <row r="142" spans="3:24" s="4" customFormat="1" ht="12.75">
      <c r="C142" s="43"/>
      <c r="D142" s="6"/>
      <c r="G142" s="44"/>
      <c r="H142" s="44"/>
      <c r="I142" s="44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3:24" s="4" customFormat="1" ht="12.75">
      <c r="C143" s="43"/>
      <c r="D143" s="6"/>
      <c r="G143" s="44"/>
      <c r="H143" s="44"/>
      <c r="I143" s="44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</row>
    <row r="144" spans="3:24" s="4" customFormat="1" ht="12.75">
      <c r="C144" s="43"/>
      <c r="D144" s="6"/>
      <c r="G144" s="44"/>
      <c r="H144" s="44"/>
      <c r="I144" s="44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3:24" s="4" customFormat="1" ht="12.75">
      <c r="C145" s="43"/>
      <c r="D145" s="6"/>
      <c r="G145" s="44"/>
      <c r="H145" s="44"/>
      <c r="I145" s="44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</row>
    <row r="146" spans="3:24" s="4" customFormat="1" ht="12.75">
      <c r="C146" s="43"/>
      <c r="D146" s="6"/>
      <c r="G146" s="44"/>
      <c r="H146" s="44"/>
      <c r="I146" s="44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</row>
    <row r="147" spans="3:24" s="4" customFormat="1" ht="12.75">
      <c r="C147" s="43"/>
      <c r="D147" s="6"/>
      <c r="G147" s="44"/>
      <c r="H147" s="44"/>
      <c r="I147" s="44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</row>
    <row r="148" spans="3:24" s="4" customFormat="1" ht="12.75">
      <c r="C148" s="43"/>
      <c r="D148" s="6"/>
      <c r="G148" s="44"/>
      <c r="H148" s="44"/>
      <c r="I148" s="44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</row>
    <row r="149" spans="3:24" s="4" customFormat="1" ht="12.75">
      <c r="C149" s="43"/>
      <c r="D149" s="6"/>
      <c r="G149" s="44"/>
      <c r="H149" s="44"/>
      <c r="I149" s="44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</row>
    <row r="150" spans="3:24" s="4" customFormat="1" ht="12.75">
      <c r="C150" s="43"/>
      <c r="D150" s="6"/>
      <c r="G150" s="44"/>
      <c r="H150" s="44"/>
      <c r="I150" s="44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3:24" s="4" customFormat="1" ht="12.75">
      <c r="C151" s="43"/>
      <c r="D151" s="6"/>
      <c r="G151" s="44"/>
      <c r="H151" s="44"/>
      <c r="I151" s="44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</row>
    <row r="152" spans="3:24" s="4" customFormat="1" ht="12.75">
      <c r="C152" s="43"/>
      <c r="D152" s="6"/>
      <c r="G152" s="44"/>
      <c r="H152" s="44"/>
      <c r="I152" s="44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</row>
    <row r="153" spans="3:24" s="4" customFormat="1" ht="12.75">
      <c r="C153" s="43"/>
      <c r="D153" s="6"/>
      <c r="G153" s="44"/>
      <c r="H153" s="44"/>
      <c r="I153" s="44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  <row r="154" spans="3:24" s="4" customFormat="1" ht="12.75">
      <c r="C154" s="43"/>
      <c r="D154" s="6"/>
      <c r="G154" s="44"/>
      <c r="H154" s="44"/>
      <c r="I154" s="44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</row>
    <row r="155" spans="3:24" s="4" customFormat="1" ht="12.75">
      <c r="C155" s="43"/>
      <c r="D155" s="6"/>
      <c r="G155" s="44"/>
      <c r="H155" s="44"/>
      <c r="I155" s="44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</row>
    <row r="156" spans="3:24" s="4" customFormat="1" ht="12.75">
      <c r="C156" s="43"/>
      <c r="D156" s="6"/>
      <c r="G156" s="44"/>
      <c r="H156" s="44"/>
      <c r="I156" s="44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</row>
    <row r="157" spans="3:24" s="4" customFormat="1" ht="12.75">
      <c r="C157" s="43"/>
      <c r="D157" s="6"/>
      <c r="G157" s="44"/>
      <c r="H157" s="44"/>
      <c r="I157" s="44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</row>
    <row r="158" spans="3:24" s="4" customFormat="1" ht="12.75">
      <c r="C158" s="43"/>
      <c r="D158" s="6"/>
      <c r="G158" s="44"/>
      <c r="H158" s="44"/>
      <c r="I158" s="44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</row>
    <row r="159" spans="3:24" s="4" customFormat="1" ht="12.75">
      <c r="C159" s="43"/>
      <c r="D159" s="6"/>
      <c r="G159" s="44"/>
      <c r="H159" s="44"/>
      <c r="I159" s="44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3:24" s="4" customFormat="1" ht="12.75">
      <c r="C160" s="43"/>
      <c r="D160" s="6"/>
      <c r="G160" s="44"/>
      <c r="H160" s="44"/>
      <c r="I160" s="44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3:24" s="4" customFormat="1" ht="12.75">
      <c r="C161" s="43"/>
      <c r="D161" s="6"/>
      <c r="G161" s="44"/>
      <c r="H161" s="44"/>
      <c r="I161" s="44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</row>
    <row r="162" spans="3:24" s="4" customFormat="1" ht="12.75">
      <c r="C162" s="43"/>
      <c r="D162" s="6"/>
      <c r="G162" s="44"/>
      <c r="H162" s="44"/>
      <c r="I162" s="44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</row>
    <row r="163" spans="3:24" s="4" customFormat="1" ht="12.75">
      <c r="C163" s="43"/>
      <c r="D163" s="6"/>
      <c r="G163" s="44"/>
      <c r="H163" s="44"/>
      <c r="I163" s="44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</row>
    <row r="164" spans="3:24" s="4" customFormat="1" ht="12.75">
      <c r="C164" s="43"/>
      <c r="D164" s="6"/>
      <c r="G164" s="44"/>
      <c r="H164" s="44"/>
      <c r="I164" s="44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3:24" s="4" customFormat="1" ht="12.75">
      <c r="C165" s="43"/>
      <c r="D165" s="6"/>
      <c r="G165" s="44"/>
      <c r="H165" s="44"/>
      <c r="I165" s="44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</row>
    <row r="166" spans="3:24" s="4" customFormat="1" ht="12.75">
      <c r="C166" s="43"/>
      <c r="D166" s="6"/>
      <c r="G166" s="44"/>
      <c r="H166" s="44"/>
      <c r="I166" s="44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</row>
  </sheetData>
  <sheetProtection/>
  <mergeCells count="36">
    <mergeCell ref="A1:X1"/>
    <mergeCell ref="G3:I3"/>
    <mergeCell ref="J3:L3"/>
    <mergeCell ref="M3:O3"/>
    <mergeCell ref="P3:R3"/>
    <mergeCell ref="S3:U3"/>
    <mergeCell ref="V3:X3"/>
    <mergeCell ref="A23:X23"/>
    <mergeCell ref="G25:I25"/>
    <mergeCell ref="J25:L25"/>
    <mergeCell ref="M25:O25"/>
    <mergeCell ref="P25:R25"/>
    <mergeCell ref="S25:U25"/>
    <mergeCell ref="A45:Y45"/>
    <mergeCell ref="A3:A4"/>
    <mergeCell ref="A25:A26"/>
    <mergeCell ref="B3:B4"/>
    <mergeCell ref="B5:B6"/>
    <mergeCell ref="B8:B20"/>
    <mergeCell ref="B21:B22"/>
    <mergeCell ref="B25:B26"/>
    <mergeCell ref="B27:B28"/>
    <mergeCell ref="B30:B42"/>
    <mergeCell ref="B43:B44"/>
    <mergeCell ref="C3:C4"/>
    <mergeCell ref="C25:C26"/>
    <mergeCell ref="D3:D4"/>
    <mergeCell ref="D25:D26"/>
    <mergeCell ref="E3:E4"/>
    <mergeCell ref="E25:E26"/>
    <mergeCell ref="F3:F4"/>
    <mergeCell ref="F25:F26"/>
    <mergeCell ref="V25:V26"/>
    <mergeCell ref="W25:W26"/>
    <mergeCell ref="X25:X26"/>
    <mergeCell ref="Y3:Y4"/>
  </mergeCells>
  <printOptions horizontalCentered="1"/>
  <pageMargins left="0.7480314960629921" right="0.5905511811023623" top="0.88" bottom="0.5905511811023623" header="0.5118110236220472" footer="0.5118110236220472"/>
  <pageSetup firstPageNumber="38" useFirstPageNumber="1" horizontalDpi="600" verticalDpi="600" orientation="landscape" paperSize="9" scale="74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2021-02-16T08:43:17Z</cp:lastPrinted>
  <dcterms:created xsi:type="dcterms:W3CDTF">2005-10-19T08:06:21Z</dcterms:created>
  <dcterms:modified xsi:type="dcterms:W3CDTF">2023-12-06T09:15:06Z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7BDD715BE0DF4090879D550B91ED68C4</vt:lpwstr>
  </property>
</Properties>
</file>