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950" firstSheet="1" activeTab="1"/>
  </bookViews>
  <sheets>
    <sheet name="Sheet1" sheetId="1" state="hidden" r:id="rId1"/>
    <sheet name="2015年、2018年节能与新能源补助资金分配表" sheetId="2" r:id="rId2"/>
  </sheets>
  <definedNames/>
  <calcPr fullCalcOnLoad="1"/>
</workbook>
</file>

<file path=xl/sharedStrings.xml><?xml version="1.0" encoding="utf-8"?>
<sst xmlns="http://schemas.openxmlformats.org/spreadsheetml/2006/main" count="138" uniqueCount="98">
  <si>
    <t xml:space="preserve">               浙江省2015-16年度清算资金明细及2017年公交总标台数</t>
  </si>
  <si>
    <t>序号</t>
  </si>
  <si>
    <t>市县名称</t>
  </si>
  <si>
    <t>2017年度全省车辆总数（17年年底）</t>
  </si>
  <si>
    <t>2017年度总标台数（17年年底）</t>
  </si>
  <si>
    <t>2016年度</t>
  </si>
  <si>
    <t>2015年度</t>
  </si>
  <si>
    <t>当年新增及更换新能源车辆总数</t>
  </si>
  <si>
    <t>当年新增及更换新能源标台总数</t>
  </si>
  <si>
    <t>全省新增及更换节能与新能源车辆总数（截止16年年底）</t>
  </si>
  <si>
    <t>全省新增及更换节能与新能源标台总数（截止16年年底）</t>
  </si>
  <si>
    <t>全省新增及更换节能与新能源车辆总数（15年年底）</t>
  </si>
  <si>
    <t>全省新增及更换节能与新能源标台总数（15年年底）</t>
  </si>
  <si>
    <t>全省合计</t>
  </si>
  <si>
    <t>其中：杭州市本级</t>
  </si>
  <si>
    <t xml:space="preserve">      萧山区</t>
  </si>
  <si>
    <t xml:space="preserve">      余杭区</t>
  </si>
  <si>
    <t xml:space="preserve">      富阳区</t>
  </si>
  <si>
    <t>桐庐县</t>
  </si>
  <si>
    <t>临安市</t>
  </si>
  <si>
    <t>建德市</t>
  </si>
  <si>
    <t>淳安县</t>
  </si>
  <si>
    <t>其中：温州市本级</t>
  </si>
  <si>
    <t xml:space="preserve">      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</si>
  <si>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</si>
  <si>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</si>
  <si>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</si>
  <si>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</si>
  <si>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</si>
  <si>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</si>
  <si>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</si>
  <si>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嘉兴市本级</t>
  </si>
  <si>
    <t>海宁市</t>
  </si>
  <si>
    <t>平湖市</t>
  </si>
  <si>
    <t>桐乡市</t>
  </si>
  <si>
    <t>嘉善县</t>
  </si>
  <si>
    <t>海盐县</t>
  </si>
  <si>
    <t>湖州市本级</t>
  </si>
  <si>
    <t>德清县</t>
  </si>
  <si>
    <t>长兴县</t>
  </si>
  <si>
    <t>安吉县</t>
  </si>
  <si>
    <t>其中：绍兴市本级</t>
  </si>
  <si>
    <t xml:space="preserve">      越城区</t>
  </si>
  <si>
    <t xml:space="preserve">      柯桥区</t>
  </si>
  <si>
    <t xml:space="preserve">      上虞区</t>
  </si>
  <si>
    <t>诸暨市</t>
  </si>
  <si>
    <t>嵊州市</t>
  </si>
  <si>
    <t>新昌县</t>
  </si>
  <si>
    <t>金华市本级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</si>
  <si>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</si>
  <si>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</si>
  <si>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</si>
  <si>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</si>
  <si>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</si>
  <si>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</si>
  <si>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</si>
  <si>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其中：舟山市本级</t>
  </si>
  <si>
    <t xml:space="preserve">      岱山县</t>
  </si>
  <si>
    <t xml:space="preserve">      嵊泗县</t>
  </si>
  <si>
    <t>台州市本级</t>
  </si>
  <si>
    <t>温岭市</t>
  </si>
  <si>
    <t>临海市</t>
  </si>
  <si>
    <t>玉环县</t>
  </si>
  <si>
    <t>三门县</t>
  </si>
  <si>
    <t>天台县</t>
  </si>
  <si>
    <t>仙居县</t>
  </si>
  <si>
    <t>衢州市本级</t>
  </si>
  <si>
    <t>江山市</t>
  </si>
  <si>
    <t>龙游县</t>
  </si>
  <si>
    <t>常山县</t>
  </si>
  <si>
    <t>开化县</t>
  </si>
  <si>
    <t>丽水市本级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</si>
  <si>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</si>
  <si>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</si>
  <si>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</si>
  <si>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</si>
  <si>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</si>
  <si>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</si>
  <si>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</si>
  <si>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</si>
  <si>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单位：月、万元</t>
  </si>
  <si>
    <t>纯电动公交车</t>
  </si>
  <si>
    <t>插电式混合动力（含增程式）</t>
  </si>
  <si>
    <t>小计</t>
  </si>
  <si>
    <t>6≤L&lt; 8</t>
  </si>
  <si>
    <t>8≤L&lt; 10</t>
  </si>
  <si>
    <t>L&gt; 10</t>
  </si>
  <si>
    <t>应发补贴</t>
  </si>
  <si>
    <t>合计运营月数</t>
  </si>
  <si>
    <t>城西公交</t>
  </si>
  <si>
    <t>城东公交</t>
  </si>
  <si>
    <t>快速公交</t>
  </si>
  <si>
    <t>温州市本级</t>
  </si>
  <si>
    <t>905</t>
  </si>
  <si>
    <t>1077</t>
  </si>
  <si>
    <t>合计</t>
  </si>
  <si>
    <t>温州市本级2018年节能与新能源公交车运营补助资金分配表</t>
  </si>
  <si>
    <t>温州市本级2015年节能与新能源公交车运营补助资金分配表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</si>
</sst>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0.00_ "/>
    <numFmt numFmtId="180" formatCode="0.00_);[Red]\(0.00\)"/>
    <numFmt numFmtId="181" formatCode="0.00;[Red]0.00"/>
    <numFmt numFmtId="182" formatCode="0.0000_ "/>
    <numFmt numFmtId="183" formatCode="0_);[Red]\(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44" fontId="0" fillId="0" borderId="10" xfId="46" applyFont="1" applyBorder="1" applyAlignment="1">
      <alignment horizontal="center" vertical="center" wrapText="1"/>
    </xf>
    <xf numFmtId="0" fontId="4" fillId="0" borderId="11" xfId="42" applyNumberFormat="1" applyFont="1" applyBorder="1" applyAlignment="1">
      <alignment horizontal="center"/>
      <protection/>
    </xf>
    <xf numFmtId="0" fontId="3" fillId="0" borderId="10" xfId="42" applyFont="1" applyBorder="1" applyAlignment="1">
      <alignment horizontal="center"/>
      <protection/>
    </xf>
    <xf numFmtId="179" fontId="5" fillId="0" borderId="10" xfId="42" applyNumberFormat="1" applyFont="1" applyBorder="1" applyAlignment="1">
      <alignment horizontal="left"/>
      <protection/>
    </xf>
    <xf numFmtId="0" fontId="5" fillId="0" borderId="11" xfId="42" applyNumberFormat="1" applyFont="1" applyBorder="1" applyAlignment="1">
      <alignment horizontal="left"/>
      <protection/>
    </xf>
    <xf numFmtId="180" fontId="6" fillId="0" borderId="11" xfId="42" applyNumberFormat="1" applyFont="1" applyBorder="1" applyAlignment="1">
      <alignment horizontal="center"/>
      <protection/>
    </xf>
    <xf numFmtId="179" fontId="5" fillId="0" borderId="10" xfId="42" applyNumberFormat="1" applyFont="1" applyBorder="1">
      <alignment/>
      <protection/>
    </xf>
    <xf numFmtId="179" fontId="5" fillId="0" borderId="11" xfId="42" applyNumberFormat="1" applyFont="1" applyBorder="1">
      <alignment/>
      <protection/>
    </xf>
    <xf numFmtId="0" fontId="3" fillId="2" borderId="10" xfId="42" applyFont="1" applyFill="1" applyBorder="1" applyAlignment="1">
      <alignment horizontal="center"/>
      <protection/>
    </xf>
    <xf numFmtId="179" fontId="5" fillId="2" borderId="10" xfId="42" applyNumberFormat="1" applyFont="1" applyFill="1" applyBorder="1">
      <alignment/>
      <protection/>
    </xf>
    <xf numFmtId="179" fontId="5" fillId="2" borderId="11" xfId="42" applyNumberFormat="1" applyFont="1" applyFill="1" applyBorder="1">
      <alignment/>
      <protection/>
    </xf>
    <xf numFmtId="180" fontId="6" fillId="2" borderId="11" xfId="42" applyNumberFormat="1" applyFont="1" applyFill="1" applyBorder="1" applyAlignment="1">
      <alignment horizontal="center"/>
      <protection/>
    </xf>
    <xf numFmtId="0" fontId="7" fillId="0" borderId="10" xfId="42" applyBorder="1" applyAlignment="1">
      <alignment horizontal="center"/>
      <protection/>
    </xf>
    <xf numFmtId="0" fontId="7" fillId="2" borderId="10" xfId="42" applyFill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/>
    </xf>
    <xf numFmtId="179" fontId="5" fillId="0" borderId="12" xfId="42" applyNumberFormat="1" applyFont="1" applyBorder="1">
      <alignment/>
      <protection/>
    </xf>
    <xf numFmtId="180" fontId="6" fillId="0" borderId="12" xfId="42" applyNumberFormat="1" applyFont="1" applyBorder="1" applyAlignment="1">
      <alignment horizont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25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3" fillId="0" borderId="15" xfId="42" applyNumberFormat="1" applyFont="1" applyBorder="1" applyAlignment="1">
      <alignment horizontal="center" vertical="center" wrapText="1"/>
      <protection/>
    </xf>
    <xf numFmtId="0" fontId="3" fillId="0" borderId="16" xfId="42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9" fontId="4" fillId="0" borderId="15" xfId="42" applyNumberFormat="1" applyFont="1" applyBorder="1" applyAlignment="1">
      <alignment horizontal="center"/>
      <protection/>
    </xf>
    <xf numFmtId="179" fontId="4" fillId="0" borderId="12" xfId="42" applyNumberFormat="1" applyFont="1" applyBorder="1" applyAlignment="1">
      <alignment horizontal="center"/>
      <protection/>
    </xf>
    <xf numFmtId="179" fontId="3" fillId="0" borderId="17" xfId="42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180" fontId="27" fillId="0" borderId="14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3" fontId="2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80" fontId="26" fillId="0" borderId="19" xfId="0" applyNumberFormat="1" applyFont="1" applyFill="1" applyBorder="1" applyAlignment="1">
      <alignment horizontal="center" vertical="center"/>
    </xf>
    <xf numFmtId="180" fontId="26" fillId="0" borderId="20" xfId="0" applyNumberFormat="1" applyFont="1" applyFill="1" applyBorder="1" applyAlignment="1">
      <alignment horizontal="center" vertical="center"/>
    </xf>
    <xf numFmtId="180" fontId="26" fillId="0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差_浙江省2015-16年度标台数用于清算时使用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31">
      <selection activeCell="G1" sqref="G1"/>
    </sheetView>
  </sheetViews>
  <sheetFormatPr defaultColWidth="9.00390625" defaultRowHeight="13.5"/>
  <cols>
    <col min="1" max="1" width="3.75390625" style="0" customWidth="1"/>
    <col min="2" max="3" width="12.50390625" style="0" customWidth="1"/>
    <col min="4" max="4" width="8.75390625" style="0" customWidth="1"/>
    <col min="5" max="5" width="12.375" style="0" customWidth="1"/>
    <col min="6" max="7" width="14.25390625" style="0" customWidth="1"/>
    <col min="8" max="8" width="16.00390625" style="0" customWidth="1"/>
    <col min="9" max="9" width="12.50390625" style="0" customWidth="1"/>
    <col min="10" max="10" width="14.375" style="0" customWidth="1"/>
    <col min="11" max="11" width="11.50390625" style="0" customWidth="1"/>
    <col min="12" max="12" width="10.875" style="0" customWidth="1"/>
    <col min="13" max="13" width="10.625" style="0" customWidth="1"/>
  </cols>
  <sheetData>
    <row r="1" spans="1:12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48" t="s">
        <v>1</v>
      </c>
      <c r="B2" s="48" t="s">
        <v>2</v>
      </c>
      <c r="C2" s="50" t="s">
        <v>3</v>
      </c>
      <c r="D2" s="48" t="s">
        <v>4</v>
      </c>
      <c r="E2" s="40" t="s">
        <v>5</v>
      </c>
      <c r="F2" s="41"/>
      <c r="G2" s="41"/>
      <c r="H2" s="42"/>
      <c r="I2" s="40" t="s">
        <v>6</v>
      </c>
      <c r="J2" s="43"/>
      <c r="K2" s="44"/>
      <c r="L2" s="45"/>
    </row>
    <row r="3" spans="1:12" s="2" customFormat="1" ht="63.75" customHeight="1">
      <c r="A3" s="49"/>
      <c r="B3" s="49"/>
      <c r="C3" s="49"/>
      <c r="D3" s="49"/>
      <c r="E3" s="5" t="s">
        <v>7</v>
      </c>
      <c r="F3" s="5" t="s">
        <v>8</v>
      </c>
      <c r="G3" s="6" t="s">
        <v>9</v>
      </c>
      <c r="H3" s="5" t="s">
        <v>10</v>
      </c>
      <c r="I3" s="5" t="s">
        <v>7</v>
      </c>
      <c r="J3" s="20" t="s">
        <v>8</v>
      </c>
      <c r="K3" s="21" t="s">
        <v>11</v>
      </c>
      <c r="L3" s="21" t="s">
        <v>12</v>
      </c>
    </row>
    <row r="4" spans="1:12" ht="13.5">
      <c r="A4" s="46" t="s">
        <v>13</v>
      </c>
      <c r="B4" s="47"/>
      <c r="C4" s="7">
        <f>SUM(C5:C79)</f>
        <v>29241</v>
      </c>
      <c r="D4" s="7">
        <f aca="true" t="shared" si="0" ref="D4:L4">SUM(D5:D79)</f>
        <v>31756</v>
      </c>
      <c r="E4" s="7">
        <f t="shared" si="0"/>
        <v>24782</v>
      </c>
      <c r="F4" s="7">
        <f t="shared" si="0"/>
        <v>26730</v>
      </c>
      <c r="G4" s="7">
        <f t="shared" si="0"/>
        <v>9988</v>
      </c>
      <c r="H4" s="7">
        <f t="shared" si="0"/>
        <v>11902</v>
      </c>
      <c r="I4" s="7">
        <f t="shared" si="0"/>
        <v>2699</v>
      </c>
      <c r="J4" s="7">
        <f t="shared" si="0"/>
        <v>3033</v>
      </c>
      <c r="K4" s="7">
        <f t="shared" si="0"/>
        <v>1199</v>
      </c>
      <c r="L4" s="7">
        <f t="shared" si="0"/>
        <v>1380</v>
      </c>
    </row>
    <row r="5" spans="1:12" ht="13.5">
      <c r="A5" s="8"/>
      <c r="B5" s="9" t="s">
        <v>14</v>
      </c>
      <c r="C5" s="10">
        <v>5511</v>
      </c>
      <c r="D5" s="11">
        <v>6929</v>
      </c>
      <c r="E5" s="11">
        <v>4966</v>
      </c>
      <c r="F5" s="11">
        <v>6355</v>
      </c>
      <c r="G5" s="11">
        <v>3783</v>
      </c>
      <c r="H5" s="11">
        <v>4903</v>
      </c>
      <c r="I5" s="11">
        <v>845</v>
      </c>
      <c r="J5" s="11">
        <v>1060</v>
      </c>
      <c r="K5" s="1">
        <v>471</v>
      </c>
      <c r="L5" s="1">
        <v>593</v>
      </c>
    </row>
    <row r="6" spans="1:12" ht="13.5">
      <c r="A6" s="8"/>
      <c r="B6" s="9" t="s">
        <v>15</v>
      </c>
      <c r="C6" s="10">
        <v>1361</v>
      </c>
      <c r="D6" s="11">
        <v>1574</v>
      </c>
      <c r="E6" s="11">
        <v>1003</v>
      </c>
      <c r="F6" s="11">
        <v>1136</v>
      </c>
      <c r="G6" s="11">
        <v>583</v>
      </c>
      <c r="H6" s="11">
        <v>626</v>
      </c>
      <c r="I6" s="11">
        <v>0</v>
      </c>
      <c r="J6" s="11">
        <v>0</v>
      </c>
      <c r="K6" s="1">
        <v>0</v>
      </c>
      <c r="L6" s="1">
        <v>0</v>
      </c>
    </row>
    <row r="7" spans="1:12" ht="13.5">
      <c r="A7" s="8"/>
      <c r="B7" s="9" t="s">
        <v>16</v>
      </c>
      <c r="C7" s="10">
        <v>1314</v>
      </c>
      <c r="D7" s="11">
        <v>1453</v>
      </c>
      <c r="E7" s="11">
        <v>1302</v>
      </c>
      <c r="F7" s="11">
        <v>1438</v>
      </c>
      <c r="G7" s="11">
        <v>388</v>
      </c>
      <c r="H7" s="11">
        <v>497</v>
      </c>
      <c r="I7" s="11">
        <v>263</v>
      </c>
      <c r="J7" s="11">
        <v>283</v>
      </c>
      <c r="K7" s="1">
        <v>263</v>
      </c>
      <c r="L7" s="1">
        <v>283</v>
      </c>
    </row>
    <row r="8" spans="1:12" ht="13.5">
      <c r="A8" s="8"/>
      <c r="B8" s="9" t="s">
        <v>17</v>
      </c>
      <c r="C8" s="10">
        <v>553</v>
      </c>
      <c r="D8" s="11">
        <v>585</v>
      </c>
      <c r="E8" s="11">
        <v>512</v>
      </c>
      <c r="F8" s="11">
        <v>545</v>
      </c>
      <c r="G8" s="11">
        <v>138</v>
      </c>
      <c r="H8" s="11">
        <v>155</v>
      </c>
      <c r="I8" s="11">
        <v>152</v>
      </c>
      <c r="J8" s="11">
        <v>178</v>
      </c>
      <c r="K8" s="1">
        <v>95</v>
      </c>
      <c r="L8" s="1">
        <v>123</v>
      </c>
    </row>
    <row r="9" spans="1:12" ht="13.5">
      <c r="A9" s="8">
        <v>3</v>
      </c>
      <c r="B9" s="12" t="s">
        <v>18</v>
      </c>
      <c r="C9" s="13">
        <v>360</v>
      </c>
      <c r="D9" s="11">
        <v>308</v>
      </c>
      <c r="E9" s="11">
        <v>328</v>
      </c>
      <c r="F9" s="11">
        <v>270</v>
      </c>
      <c r="G9" s="11">
        <v>0</v>
      </c>
      <c r="H9" s="11">
        <v>0</v>
      </c>
      <c r="I9" s="11">
        <v>0</v>
      </c>
      <c r="J9" s="11">
        <v>0</v>
      </c>
      <c r="K9" s="1">
        <v>0</v>
      </c>
      <c r="L9" s="1">
        <v>0</v>
      </c>
    </row>
    <row r="10" spans="1:12" ht="13.5">
      <c r="A10" s="8">
        <v>4</v>
      </c>
      <c r="B10" s="12" t="s">
        <v>19</v>
      </c>
      <c r="C10" s="13">
        <v>565</v>
      </c>
      <c r="D10" s="11">
        <v>553</v>
      </c>
      <c r="E10" s="11">
        <v>269</v>
      </c>
      <c r="F10" s="11">
        <v>260</v>
      </c>
      <c r="G10" s="11">
        <v>20</v>
      </c>
      <c r="H10" s="11">
        <v>20</v>
      </c>
      <c r="I10" s="11">
        <v>0</v>
      </c>
      <c r="J10" s="11">
        <v>0</v>
      </c>
      <c r="K10" s="1">
        <v>0</v>
      </c>
      <c r="L10" s="1">
        <v>0</v>
      </c>
    </row>
    <row r="11" spans="1:12" ht="13.5">
      <c r="A11" s="8">
        <v>5</v>
      </c>
      <c r="B11" s="12" t="s">
        <v>20</v>
      </c>
      <c r="C11" s="13">
        <v>102</v>
      </c>
      <c r="D11" s="11">
        <v>96</v>
      </c>
      <c r="E11" s="11">
        <v>76</v>
      </c>
      <c r="F11" s="11">
        <v>75</v>
      </c>
      <c r="G11" s="11">
        <v>15</v>
      </c>
      <c r="H11" s="11">
        <v>13</v>
      </c>
      <c r="I11" s="11">
        <v>0</v>
      </c>
      <c r="J11" s="11">
        <v>0</v>
      </c>
      <c r="K11" s="1">
        <v>0</v>
      </c>
      <c r="L11" s="1">
        <v>0</v>
      </c>
    </row>
    <row r="12" spans="1:12" ht="13.5">
      <c r="A12" s="8">
        <v>6</v>
      </c>
      <c r="B12" s="12" t="s">
        <v>21</v>
      </c>
      <c r="C12" s="13">
        <v>81</v>
      </c>
      <c r="D12" s="11">
        <v>80</v>
      </c>
      <c r="E12" s="11">
        <v>24</v>
      </c>
      <c r="F12" s="11">
        <v>18</v>
      </c>
      <c r="G12" s="11">
        <v>0</v>
      </c>
      <c r="H12" s="11">
        <v>0</v>
      </c>
      <c r="I12" s="11">
        <v>0</v>
      </c>
      <c r="J12" s="11">
        <v>0</v>
      </c>
      <c r="K12" s="1">
        <v>0</v>
      </c>
      <c r="L12" s="1">
        <v>0</v>
      </c>
    </row>
    <row r="13" spans="1:12" s="3" customFormat="1" ht="13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22"/>
      <c r="L13" s="22"/>
    </row>
    <row r="14" spans="1:12" ht="13.5">
      <c r="A14" s="8"/>
      <c r="B14" s="12" t="s">
        <v>22</v>
      </c>
      <c r="C14" s="13">
        <v>2504</v>
      </c>
      <c r="D14" s="11">
        <v>2805</v>
      </c>
      <c r="E14" s="11">
        <v>2376</v>
      </c>
      <c r="F14" s="11">
        <v>2666</v>
      </c>
      <c r="G14" s="11">
        <v>312</v>
      </c>
      <c r="H14" s="11">
        <v>387</v>
      </c>
      <c r="I14" s="11">
        <v>0</v>
      </c>
      <c r="J14" s="11">
        <v>0</v>
      </c>
      <c r="K14" s="1">
        <v>0</v>
      </c>
      <c r="L14" s="1">
        <v>0</v>
      </c>
    </row>
    <row r="15" spans="1:12" ht="13.5">
      <c r="A15" s="8"/>
      <c r="B15" s="12" t="s">
        <v>23</v>
      </c>
      <c r="C15" s="13">
        <v>18</v>
      </c>
      <c r="D15" s="11">
        <v>18</v>
      </c>
      <c r="E15" s="11">
        <v>18</v>
      </c>
      <c r="F15" s="11">
        <v>18</v>
      </c>
      <c r="G15" s="11">
        <v>0</v>
      </c>
      <c r="H15" s="11">
        <v>0</v>
      </c>
      <c r="I15" s="11">
        <v>0</v>
      </c>
      <c r="J15" s="11">
        <v>0</v>
      </c>
      <c r="K15" s="1">
        <v>0</v>
      </c>
      <c r="L15" s="1">
        <v>0</v>
      </c>
    </row>
    <row r="16" spans="1:12" ht="13.5">
      <c r="A16" s="8">
        <v>2</v>
      </c>
      <c r="B16" s="12" t="s">
        <v>24</v>
      </c>
      <c r="C16" s="13">
        <v>180</v>
      </c>
      <c r="D16" s="11">
        <v>173</v>
      </c>
      <c r="E16" s="11">
        <v>163</v>
      </c>
      <c r="F16" s="11">
        <v>156</v>
      </c>
      <c r="G16" s="11">
        <v>10</v>
      </c>
      <c r="H16" s="11">
        <v>10</v>
      </c>
      <c r="I16" s="11">
        <v>0</v>
      </c>
      <c r="J16" s="11">
        <v>0</v>
      </c>
      <c r="K16" s="1">
        <v>0</v>
      </c>
      <c r="L16" s="1">
        <v>0</v>
      </c>
    </row>
    <row r="17" spans="1:12" ht="13.5">
      <c r="A17" s="8">
        <v>3</v>
      </c>
      <c r="B17" s="12" t="s">
        <v>25</v>
      </c>
      <c r="C17" s="13">
        <v>404</v>
      </c>
      <c r="D17" s="11">
        <v>417</v>
      </c>
      <c r="E17" s="11">
        <v>356</v>
      </c>
      <c r="F17" s="11">
        <v>369</v>
      </c>
      <c r="G17" s="11">
        <v>50</v>
      </c>
      <c r="H17" s="11">
        <v>54</v>
      </c>
      <c r="I17" s="11">
        <v>0</v>
      </c>
      <c r="J17" s="11">
        <v>0</v>
      </c>
      <c r="K17" s="1">
        <v>0</v>
      </c>
      <c r="L17" s="1">
        <v>0</v>
      </c>
    </row>
    <row r="18" spans="1:12" ht="13.5">
      <c r="A18" s="8">
        <v>4</v>
      </c>
      <c r="B18" s="12" t="s">
        <v>26</v>
      </c>
      <c r="C18" s="13">
        <v>111</v>
      </c>
      <c r="D18" s="11">
        <v>107</v>
      </c>
      <c r="E18" s="11">
        <v>101</v>
      </c>
      <c r="F18" s="11">
        <v>98</v>
      </c>
      <c r="G18" s="11">
        <v>14</v>
      </c>
      <c r="H18" s="11">
        <v>13</v>
      </c>
      <c r="I18" s="11">
        <v>0</v>
      </c>
      <c r="J18" s="11">
        <v>0</v>
      </c>
      <c r="K18" s="1">
        <v>0</v>
      </c>
      <c r="L18" s="1">
        <v>0</v>
      </c>
    </row>
    <row r="19" spans="1:12" ht="13.5">
      <c r="A19" s="8">
        <v>5</v>
      </c>
      <c r="B19" s="12" t="s">
        <v>27</v>
      </c>
      <c r="C19" s="13">
        <v>123</v>
      </c>
      <c r="D19" s="11">
        <v>106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">
        <v>0</v>
      </c>
      <c r="L19" s="1">
        <v>0</v>
      </c>
    </row>
    <row r="20" spans="1:12" ht="13.5">
      <c r="A20" s="8">
        <v>6</v>
      </c>
      <c r="B20" s="12" t="s">
        <v>28</v>
      </c>
      <c r="C20" s="13">
        <v>221</v>
      </c>
      <c r="D20" s="11">
        <v>176</v>
      </c>
      <c r="E20" s="11">
        <v>180</v>
      </c>
      <c r="F20" s="11">
        <v>141</v>
      </c>
      <c r="G20" s="11">
        <v>4</v>
      </c>
      <c r="H20" s="11">
        <v>2</v>
      </c>
      <c r="I20" s="11">
        <v>0</v>
      </c>
      <c r="J20" s="11">
        <v>0</v>
      </c>
      <c r="K20" s="1">
        <v>0</v>
      </c>
      <c r="L20" s="1">
        <v>0</v>
      </c>
    </row>
    <row r="21" spans="1:12" ht="13.5">
      <c r="A21" s="8">
        <v>7</v>
      </c>
      <c r="B21" s="12" t="s">
        <v>29</v>
      </c>
      <c r="C21" s="13">
        <v>30</v>
      </c>
      <c r="D21" s="11">
        <v>20</v>
      </c>
      <c r="E21" s="11">
        <v>30</v>
      </c>
      <c r="F21" s="11">
        <v>20</v>
      </c>
      <c r="G21" s="11">
        <v>0</v>
      </c>
      <c r="H21" s="11">
        <v>0</v>
      </c>
      <c r="I21" s="11">
        <v>0</v>
      </c>
      <c r="J21" s="11">
        <v>0</v>
      </c>
      <c r="K21" s="1">
        <v>0</v>
      </c>
      <c r="L21" s="1">
        <v>0</v>
      </c>
    </row>
    <row r="22" spans="1:12" ht="13.5">
      <c r="A22" s="8">
        <v>8</v>
      </c>
      <c r="B22" s="12" t="s">
        <v>30</v>
      </c>
      <c r="C22" s="13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">
        <v>0</v>
      </c>
      <c r="L22" s="1">
        <v>0</v>
      </c>
    </row>
    <row r="23" spans="1:12" s="3" customFormat="1" ht="13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22"/>
      <c r="L23" s="22"/>
    </row>
    <row r="24" spans="1:12" ht="13.5">
      <c r="A24" s="8">
        <v>1</v>
      </c>
      <c r="B24" s="12" t="s">
        <v>31</v>
      </c>
      <c r="C24" s="13">
        <v>1295</v>
      </c>
      <c r="D24" s="11">
        <v>1380</v>
      </c>
      <c r="E24" s="11">
        <v>1174</v>
      </c>
      <c r="F24" s="11">
        <v>1238</v>
      </c>
      <c r="G24" s="11">
        <v>269</v>
      </c>
      <c r="H24" s="11">
        <v>320</v>
      </c>
      <c r="I24" s="11">
        <v>0</v>
      </c>
      <c r="J24" s="11">
        <v>0</v>
      </c>
      <c r="K24" s="1">
        <v>0</v>
      </c>
      <c r="L24" s="1">
        <v>0</v>
      </c>
    </row>
    <row r="25" spans="1:12" ht="13.5">
      <c r="A25" s="8">
        <v>2</v>
      </c>
      <c r="B25" s="12" t="s">
        <v>32</v>
      </c>
      <c r="C25" s="13">
        <v>505</v>
      </c>
      <c r="D25" s="11">
        <v>479</v>
      </c>
      <c r="E25" s="11">
        <v>436</v>
      </c>
      <c r="F25" s="11">
        <v>415</v>
      </c>
      <c r="G25" s="11">
        <v>273</v>
      </c>
      <c r="H25" s="11">
        <v>275</v>
      </c>
      <c r="I25" s="11">
        <v>0</v>
      </c>
      <c r="J25" s="11">
        <v>0</v>
      </c>
      <c r="K25" s="1">
        <v>0</v>
      </c>
      <c r="L25" s="1">
        <v>0</v>
      </c>
    </row>
    <row r="26" spans="1:12" ht="13.5">
      <c r="A26" s="8">
        <v>3</v>
      </c>
      <c r="B26" s="12" t="s">
        <v>33</v>
      </c>
      <c r="C26" s="13">
        <v>276</v>
      </c>
      <c r="D26" s="11">
        <v>258</v>
      </c>
      <c r="E26" s="11">
        <v>252</v>
      </c>
      <c r="F26" s="11">
        <v>237</v>
      </c>
      <c r="G26" s="11">
        <v>150</v>
      </c>
      <c r="H26" s="11">
        <v>146</v>
      </c>
      <c r="I26" s="11">
        <v>0</v>
      </c>
      <c r="J26" s="11">
        <v>0</v>
      </c>
      <c r="K26" s="1">
        <v>0</v>
      </c>
      <c r="L26" s="1">
        <v>0</v>
      </c>
    </row>
    <row r="27" spans="1:12" ht="13.5">
      <c r="A27" s="8">
        <v>4</v>
      </c>
      <c r="B27" s="12" t="s">
        <v>34</v>
      </c>
      <c r="C27" s="13">
        <v>431</v>
      </c>
      <c r="D27" s="11">
        <v>413</v>
      </c>
      <c r="E27" s="11">
        <v>320</v>
      </c>
      <c r="F27" s="11">
        <v>315</v>
      </c>
      <c r="G27" s="11">
        <v>125</v>
      </c>
      <c r="H27" s="11">
        <v>150</v>
      </c>
      <c r="I27" s="11">
        <v>0</v>
      </c>
      <c r="J27" s="11">
        <v>0</v>
      </c>
      <c r="K27" s="1">
        <v>0</v>
      </c>
      <c r="L27" s="1">
        <v>0</v>
      </c>
    </row>
    <row r="28" spans="1:12" ht="13.5">
      <c r="A28" s="8">
        <v>5</v>
      </c>
      <c r="B28" s="12" t="s">
        <v>35</v>
      </c>
      <c r="C28" s="13">
        <v>374</v>
      </c>
      <c r="D28" s="11">
        <v>360</v>
      </c>
      <c r="E28" s="11">
        <v>324</v>
      </c>
      <c r="F28" s="11">
        <v>314</v>
      </c>
      <c r="G28" s="11">
        <v>116</v>
      </c>
      <c r="H28" s="11">
        <v>116</v>
      </c>
      <c r="I28" s="11">
        <v>0</v>
      </c>
      <c r="J28" s="11">
        <v>0</v>
      </c>
      <c r="K28" s="1">
        <v>0</v>
      </c>
      <c r="L28" s="1">
        <v>0</v>
      </c>
    </row>
    <row r="29" spans="1:12" ht="13.5">
      <c r="A29" s="8">
        <v>6</v>
      </c>
      <c r="B29" s="12" t="s">
        <v>36</v>
      </c>
      <c r="C29" s="13">
        <v>229</v>
      </c>
      <c r="D29" s="11">
        <v>234</v>
      </c>
      <c r="E29" s="11">
        <v>227</v>
      </c>
      <c r="F29" s="11">
        <v>232</v>
      </c>
      <c r="G29" s="11">
        <v>87</v>
      </c>
      <c r="H29" s="11">
        <v>108</v>
      </c>
      <c r="I29" s="11">
        <v>0</v>
      </c>
      <c r="J29" s="11">
        <v>0</v>
      </c>
      <c r="K29" s="1">
        <v>0</v>
      </c>
      <c r="L29" s="1">
        <v>0</v>
      </c>
    </row>
    <row r="30" spans="1:12" s="3" customFormat="1" ht="13.5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22"/>
      <c r="L30" s="22"/>
    </row>
    <row r="31" spans="1:12" ht="13.5">
      <c r="A31" s="8">
        <v>1</v>
      </c>
      <c r="B31" s="12" t="s">
        <v>37</v>
      </c>
      <c r="C31" s="13">
        <v>842</v>
      </c>
      <c r="D31" s="11">
        <v>791</v>
      </c>
      <c r="E31" s="11">
        <v>711</v>
      </c>
      <c r="F31" s="11">
        <v>648</v>
      </c>
      <c r="G31" s="11">
        <v>355</v>
      </c>
      <c r="H31" s="11">
        <v>355</v>
      </c>
      <c r="I31" s="11">
        <v>0</v>
      </c>
      <c r="J31" s="11">
        <v>0</v>
      </c>
      <c r="K31" s="1">
        <v>0</v>
      </c>
      <c r="L31" s="1">
        <v>0</v>
      </c>
    </row>
    <row r="32" spans="1:12" ht="13.5">
      <c r="A32" s="8">
        <v>2</v>
      </c>
      <c r="B32" s="12" t="s">
        <v>38</v>
      </c>
      <c r="C32" s="13">
        <v>259</v>
      </c>
      <c r="D32" s="11">
        <v>255</v>
      </c>
      <c r="E32" s="11">
        <v>231</v>
      </c>
      <c r="F32" s="11">
        <v>228</v>
      </c>
      <c r="G32" s="11">
        <v>168</v>
      </c>
      <c r="H32" s="11">
        <v>175</v>
      </c>
      <c r="I32" s="11">
        <v>0</v>
      </c>
      <c r="J32" s="11">
        <v>0</v>
      </c>
      <c r="K32" s="1">
        <v>0</v>
      </c>
      <c r="L32" s="1">
        <v>0</v>
      </c>
    </row>
    <row r="33" spans="1:12" ht="13.5">
      <c r="A33" s="8">
        <v>3</v>
      </c>
      <c r="B33" s="12" t="s">
        <v>39</v>
      </c>
      <c r="C33" s="13">
        <v>216</v>
      </c>
      <c r="D33" s="11">
        <v>210</v>
      </c>
      <c r="E33" s="11">
        <v>186</v>
      </c>
      <c r="F33" s="11">
        <v>182</v>
      </c>
      <c r="G33" s="11">
        <v>117</v>
      </c>
      <c r="H33" s="11">
        <v>114</v>
      </c>
      <c r="I33" s="11">
        <v>0</v>
      </c>
      <c r="J33" s="11">
        <v>0</v>
      </c>
      <c r="K33" s="1">
        <v>0</v>
      </c>
      <c r="L33" s="1">
        <v>0</v>
      </c>
    </row>
    <row r="34" spans="1:12" ht="13.5">
      <c r="A34" s="8">
        <v>4</v>
      </c>
      <c r="B34" s="12" t="s">
        <v>40</v>
      </c>
      <c r="C34" s="13">
        <v>141</v>
      </c>
      <c r="D34" s="11">
        <v>141</v>
      </c>
      <c r="E34" s="11">
        <v>92</v>
      </c>
      <c r="F34" s="11">
        <v>92</v>
      </c>
      <c r="G34" s="11">
        <v>45</v>
      </c>
      <c r="H34" s="11">
        <v>51</v>
      </c>
      <c r="I34" s="11">
        <v>0</v>
      </c>
      <c r="J34" s="11">
        <v>0</v>
      </c>
      <c r="K34" s="1">
        <v>0</v>
      </c>
      <c r="L34" s="1">
        <v>0</v>
      </c>
    </row>
    <row r="35" spans="1:12" s="3" customFormat="1" ht="13.5">
      <c r="A35" s="14"/>
      <c r="B35" s="15"/>
      <c r="C35" s="16"/>
      <c r="D35" s="17"/>
      <c r="E35" s="17"/>
      <c r="F35" s="17"/>
      <c r="G35" s="17"/>
      <c r="H35" s="17"/>
      <c r="I35" s="17"/>
      <c r="J35" s="17"/>
      <c r="K35" s="22"/>
      <c r="L35" s="22"/>
    </row>
    <row r="36" spans="1:12" ht="13.5">
      <c r="A36" s="8"/>
      <c r="B36" s="12" t="s">
        <v>41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13.5">
      <c r="A37" s="8"/>
      <c r="B37" s="12" t="s">
        <v>42</v>
      </c>
      <c r="C37" s="13">
        <v>989</v>
      </c>
      <c r="D37" s="11">
        <v>1171</v>
      </c>
      <c r="E37" s="11">
        <v>876</v>
      </c>
      <c r="F37" s="11">
        <v>1047</v>
      </c>
      <c r="G37" s="11">
        <v>258</v>
      </c>
      <c r="H37" s="11">
        <v>315</v>
      </c>
      <c r="I37" s="11">
        <v>588</v>
      </c>
      <c r="J37" s="11">
        <v>703</v>
      </c>
      <c r="K37" s="1">
        <v>198</v>
      </c>
      <c r="L37" s="1">
        <v>239</v>
      </c>
    </row>
    <row r="38" spans="1:12" ht="13.5">
      <c r="A38" s="8"/>
      <c r="B38" s="12" t="s">
        <v>43</v>
      </c>
      <c r="C38" s="13">
        <v>620</v>
      </c>
      <c r="D38" s="11">
        <v>765</v>
      </c>
      <c r="E38" s="11">
        <v>206</v>
      </c>
      <c r="F38" s="11">
        <v>263</v>
      </c>
      <c r="G38" s="11">
        <v>202</v>
      </c>
      <c r="H38" s="11">
        <v>258</v>
      </c>
      <c r="I38" s="11">
        <v>0</v>
      </c>
      <c r="J38" s="11">
        <v>0</v>
      </c>
      <c r="K38" s="1">
        <v>0</v>
      </c>
      <c r="L38" s="1">
        <v>0</v>
      </c>
    </row>
    <row r="39" spans="1:12" ht="13.5">
      <c r="A39" s="8"/>
      <c r="B39" s="12" t="s">
        <v>44</v>
      </c>
      <c r="C39" s="13">
        <v>491</v>
      </c>
      <c r="D39" s="11">
        <v>504</v>
      </c>
      <c r="E39" s="11">
        <v>491</v>
      </c>
      <c r="F39" s="11">
        <v>504</v>
      </c>
      <c r="G39" s="11">
        <v>178</v>
      </c>
      <c r="H39" s="11">
        <v>208</v>
      </c>
      <c r="I39" s="11">
        <v>0</v>
      </c>
      <c r="J39" s="11">
        <v>0</v>
      </c>
      <c r="K39" s="1">
        <v>0</v>
      </c>
      <c r="L39" s="1">
        <v>0</v>
      </c>
    </row>
    <row r="40" spans="1:12" ht="13.5">
      <c r="A40" s="8">
        <v>2</v>
      </c>
      <c r="B40" s="12" t="s">
        <v>45</v>
      </c>
      <c r="C40" s="13">
        <v>729</v>
      </c>
      <c r="D40" s="11">
        <v>660</v>
      </c>
      <c r="E40" s="11">
        <v>729</v>
      </c>
      <c r="F40" s="11">
        <v>660</v>
      </c>
      <c r="G40" s="11">
        <v>90</v>
      </c>
      <c r="H40" s="11">
        <v>96</v>
      </c>
      <c r="I40" s="11">
        <v>336</v>
      </c>
      <c r="J40" s="11">
        <v>309</v>
      </c>
      <c r="K40" s="1">
        <v>143</v>
      </c>
      <c r="L40" s="1">
        <v>110</v>
      </c>
    </row>
    <row r="41" spans="1:12" ht="13.5">
      <c r="A41" s="8">
        <v>3</v>
      </c>
      <c r="B41" s="12" t="s">
        <v>46</v>
      </c>
      <c r="C41" s="13">
        <v>139</v>
      </c>
      <c r="D41" s="11">
        <v>139</v>
      </c>
      <c r="E41" s="11">
        <v>129</v>
      </c>
      <c r="F41" s="11">
        <v>129</v>
      </c>
      <c r="G41" s="11">
        <v>22</v>
      </c>
      <c r="H41" s="11">
        <v>22</v>
      </c>
      <c r="I41" s="11">
        <v>79</v>
      </c>
      <c r="J41" s="11">
        <v>79</v>
      </c>
      <c r="K41" s="1">
        <v>0</v>
      </c>
      <c r="L41" s="1">
        <v>0</v>
      </c>
    </row>
    <row r="42" spans="1:12" ht="13.5">
      <c r="A42" s="8">
        <v>4</v>
      </c>
      <c r="B42" s="12" t="s">
        <v>47</v>
      </c>
      <c r="C42" s="13">
        <v>165</v>
      </c>
      <c r="D42" s="11">
        <v>166</v>
      </c>
      <c r="E42" s="11">
        <v>107</v>
      </c>
      <c r="F42" s="11">
        <v>106</v>
      </c>
      <c r="G42" s="11">
        <v>23</v>
      </c>
      <c r="H42" s="11">
        <v>23</v>
      </c>
      <c r="I42" s="11">
        <v>54</v>
      </c>
      <c r="J42" s="11">
        <v>57</v>
      </c>
      <c r="K42" s="1">
        <v>11</v>
      </c>
      <c r="L42" s="1">
        <v>14</v>
      </c>
    </row>
    <row r="43" spans="1:12" s="3" customFormat="1" ht="13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22"/>
      <c r="L43" s="22"/>
    </row>
    <row r="44" spans="1:12" ht="13.5">
      <c r="A44" s="8">
        <v>1</v>
      </c>
      <c r="B44" s="12" t="s">
        <v>48</v>
      </c>
      <c r="C44" s="13">
        <v>961</v>
      </c>
      <c r="D44" s="11">
        <v>775</v>
      </c>
      <c r="E44" s="11">
        <v>826</v>
      </c>
      <c r="F44" s="11">
        <v>622</v>
      </c>
      <c r="G44" s="11">
        <v>74</v>
      </c>
      <c r="H44" s="11">
        <v>98</v>
      </c>
      <c r="I44" s="11">
        <v>0</v>
      </c>
      <c r="J44" s="11">
        <v>0</v>
      </c>
      <c r="K44" s="1">
        <v>0</v>
      </c>
      <c r="L44" s="1">
        <v>0</v>
      </c>
    </row>
    <row r="45" spans="1:12" ht="13.5">
      <c r="A45" s="8">
        <v>2</v>
      </c>
      <c r="B45" s="12" t="s">
        <v>49</v>
      </c>
      <c r="C45" s="13">
        <v>64</v>
      </c>
      <c r="D45" s="11">
        <v>60</v>
      </c>
      <c r="E45" s="11">
        <v>64</v>
      </c>
      <c r="F45" s="11">
        <v>60</v>
      </c>
      <c r="G45" s="11">
        <v>0</v>
      </c>
      <c r="H45" s="11">
        <v>0</v>
      </c>
      <c r="I45" s="11">
        <v>0</v>
      </c>
      <c r="J45" s="11">
        <v>0</v>
      </c>
      <c r="K45" s="1">
        <v>0</v>
      </c>
      <c r="L45" s="1">
        <v>0</v>
      </c>
    </row>
    <row r="46" spans="1:12" ht="13.5">
      <c r="A46" s="8">
        <v>3</v>
      </c>
      <c r="B46" s="12" t="s">
        <v>50</v>
      </c>
      <c r="C46" s="13">
        <v>304</v>
      </c>
      <c r="D46" s="11">
        <v>309</v>
      </c>
      <c r="E46" s="11">
        <v>265</v>
      </c>
      <c r="F46" s="11">
        <v>272</v>
      </c>
      <c r="G46" s="11">
        <v>45</v>
      </c>
      <c r="H46" s="11">
        <v>45</v>
      </c>
      <c r="I46" s="11">
        <v>0</v>
      </c>
      <c r="J46" s="11">
        <v>0</v>
      </c>
      <c r="K46" s="1">
        <v>0</v>
      </c>
      <c r="L46" s="1">
        <v>0</v>
      </c>
    </row>
    <row r="47" spans="1:12" ht="13.5">
      <c r="A47" s="8">
        <v>4</v>
      </c>
      <c r="B47" s="12" t="s">
        <v>51</v>
      </c>
      <c r="C47" s="13">
        <v>1307</v>
      </c>
      <c r="D47" s="11">
        <v>1543</v>
      </c>
      <c r="E47" s="11">
        <v>1091</v>
      </c>
      <c r="F47" s="11">
        <v>1291</v>
      </c>
      <c r="G47" s="11">
        <v>673</v>
      </c>
      <c r="H47" s="11">
        <v>831</v>
      </c>
      <c r="I47" s="11">
        <v>0</v>
      </c>
      <c r="J47" s="11">
        <v>0</v>
      </c>
      <c r="K47" s="1">
        <v>0</v>
      </c>
      <c r="L47" s="1">
        <v>0</v>
      </c>
    </row>
    <row r="48" spans="1:12" ht="13.5">
      <c r="A48" s="8">
        <v>5</v>
      </c>
      <c r="B48" s="12" t="s">
        <v>52</v>
      </c>
      <c r="C48" s="13">
        <v>441</v>
      </c>
      <c r="D48" s="11">
        <v>456</v>
      </c>
      <c r="E48" s="11">
        <v>415</v>
      </c>
      <c r="F48" s="11">
        <v>429</v>
      </c>
      <c r="G48" s="11">
        <v>129</v>
      </c>
      <c r="H48" s="11">
        <v>129</v>
      </c>
      <c r="I48" s="11">
        <v>0</v>
      </c>
      <c r="J48" s="11">
        <v>0</v>
      </c>
      <c r="K48" s="1">
        <v>0</v>
      </c>
      <c r="L48" s="1">
        <v>0</v>
      </c>
    </row>
    <row r="49" spans="1:12" ht="13.5">
      <c r="A49" s="8">
        <v>6</v>
      </c>
      <c r="B49" s="12" t="s">
        <v>53</v>
      </c>
      <c r="C49" s="13">
        <v>202</v>
      </c>
      <c r="D49" s="11">
        <v>204</v>
      </c>
      <c r="E49" s="11">
        <v>65</v>
      </c>
      <c r="F49" s="11">
        <v>70</v>
      </c>
      <c r="G49" s="11">
        <v>37</v>
      </c>
      <c r="H49" s="11">
        <v>42</v>
      </c>
      <c r="I49" s="11">
        <v>0</v>
      </c>
      <c r="J49" s="11">
        <v>0</v>
      </c>
      <c r="K49" s="1">
        <v>0</v>
      </c>
      <c r="L49" s="1">
        <v>0</v>
      </c>
    </row>
    <row r="50" spans="1:12" ht="13.5">
      <c r="A50" s="8">
        <v>7</v>
      </c>
      <c r="B50" s="12" t="s">
        <v>54</v>
      </c>
      <c r="C50" s="13">
        <v>102</v>
      </c>
      <c r="D50" s="11">
        <v>102</v>
      </c>
      <c r="E50" s="11">
        <v>78</v>
      </c>
      <c r="F50" s="11">
        <v>80</v>
      </c>
      <c r="G50" s="11">
        <v>18</v>
      </c>
      <c r="H50" s="11">
        <v>21</v>
      </c>
      <c r="I50" s="11">
        <v>0</v>
      </c>
      <c r="J50" s="11">
        <v>0</v>
      </c>
      <c r="K50" s="1">
        <v>0</v>
      </c>
      <c r="L50" s="1">
        <v>0</v>
      </c>
    </row>
    <row r="51" spans="1:12" ht="13.5">
      <c r="A51" s="8">
        <v>8</v>
      </c>
      <c r="B51" s="12" t="s">
        <v>55</v>
      </c>
      <c r="C51" s="13">
        <v>30</v>
      </c>
      <c r="D51" s="11">
        <v>23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">
        <v>0</v>
      </c>
      <c r="L51" s="1">
        <v>0</v>
      </c>
    </row>
    <row r="52" spans="1:12" s="3" customFormat="1" ht="13.5">
      <c r="A52" s="14"/>
      <c r="B52" s="15"/>
      <c r="C52" s="16"/>
      <c r="D52" s="17"/>
      <c r="E52" s="17"/>
      <c r="F52" s="17"/>
      <c r="G52" s="17"/>
      <c r="H52" s="17"/>
      <c r="I52" s="17"/>
      <c r="J52" s="17"/>
      <c r="K52" s="22"/>
      <c r="L52" s="22"/>
    </row>
    <row r="53" spans="1:12" ht="14.25">
      <c r="A53" s="18"/>
      <c r="B53" s="12" t="s">
        <v>56</v>
      </c>
      <c r="C53" s="13">
        <v>813</v>
      </c>
      <c r="D53" s="11">
        <v>886</v>
      </c>
      <c r="E53" s="11">
        <v>712</v>
      </c>
      <c r="F53" s="11">
        <v>759</v>
      </c>
      <c r="G53" s="11">
        <v>265</v>
      </c>
      <c r="H53" s="11">
        <v>303</v>
      </c>
      <c r="I53" s="11">
        <v>0</v>
      </c>
      <c r="J53" s="11">
        <v>0</v>
      </c>
      <c r="K53" s="1">
        <v>0</v>
      </c>
      <c r="L53" s="1">
        <v>0</v>
      </c>
    </row>
    <row r="54" spans="1:12" ht="14.25">
      <c r="A54" s="18"/>
      <c r="B54" s="12" t="s">
        <v>57</v>
      </c>
      <c r="C54" s="13">
        <v>62</v>
      </c>
      <c r="D54" s="11">
        <v>60</v>
      </c>
      <c r="E54" s="11">
        <v>38</v>
      </c>
      <c r="F54" s="11">
        <v>36</v>
      </c>
      <c r="G54" s="11">
        <v>0</v>
      </c>
      <c r="H54" s="11">
        <v>0</v>
      </c>
      <c r="I54" s="11">
        <v>0</v>
      </c>
      <c r="J54" s="11">
        <v>0</v>
      </c>
      <c r="K54" s="1">
        <v>0</v>
      </c>
      <c r="L54" s="1">
        <v>0</v>
      </c>
    </row>
    <row r="55" spans="1:12" ht="14.25">
      <c r="A55" s="18"/>
      <c r="B55" s="12" t="s">
        <v>58</v>
      </c>
      <c r="C55" s="13">
        <v>19</v>
      </c>
      <c r="D55" s="11">
        <v>13</v>
      </c>
      <c r="E55" s="11">
        <v>17</v>
      </c>
      <c r="F55" s="11">
        <v>12</v>
      </c>
      <c r="G55" s="11">
        <v>0</v>
      </c>
      <c r="H55" s="11">
        <v>0</v>
      </c>
      <c r="I55" s="11">
        <v>0</v>
      </c>
      <c r="J55" s="11">
        <v>0</v>
      </c>
      <c r="K55" s="1">
        <v>0</v>
      </c>
      <c r="L55" s="1">
        <v>0</v>
      </c>
    </row>
    <row r="56" spans="1:12" s="3" customFormat="1" ht="14.25">
      <c r="A56" s="19"/>
      <c r="B56" s="15"/>
      <c r="C56" s="16"/>
      <c r="D56" s="17"/>
      <c r="E56" s="17"/>
      <c r="F56" s="17"/>
      <c r="G56" s="17"/>
      <c r="H56" s="17"/>
      <c r="I56" s="17"/>
      <c r="J56" s="17"/>
      <c r="K56" s="22"/>
      <c r="L56" s="22"/>
    </row>
    <row r="57" spans="1:12" ht="13.5">
      <c r="A57" s="8">
        <v>1</v>
      </c>
      <c r="B57" s="12" t="s">
        <v>59</v>
      </c>
      <c r="C57" s="13">
        <v>1120</v>
      </c>
      <c r="D57" s="11">
        <v>1478</v>
      </c>
      <c r="E57" s="11">
        <v>967</v>
      </c>
      <c r="F57" s="11">
        <v>992</v>
      </c>
      <c r="G57" s="11">
        <v>417</v>
      </c>
      <c r="H57" s="11">
        <v>443</v>
      </c>
      <c r="I57" s="11">
        <v>0</v>
      </c>
      <c r="J57" s="11">
        <v>0</v>
      </c>
      <c r="K57" s="1">
        <v>0</v>
      </c>
      <c r="L57" s="1">
        <v>0</v>
      </c>
    </row>
    <row r="58" spans="1:12" ht="13.5">
      <c r="A58" s="8">
        <v>2</v>
      </c>
      <c r="B58" s="12" t="s">
        <v>60</v>
      </c>
      <c r="C58" s="13">
        <v>267</v>
      </c>
      <c r="D58" s="11">
        <v>253</v>
      </c>
      <c r="E58" s="11">
        <v>167</v>
      </c>
      <c r="F58" s="11">
        <v>170</v>
      </c>
      <c r="G58" s="11">
        <v>27</v>
      </c>
      <c r="H58" s="11">
        <v>32</v>
      </c>
      <c r="I58" s="11">
        <v>0</v>
      </c>
      <c r="J58" s="11">
        <v>0</v>
      </c>
      <c r="K58" s="1">
        <v>0</v>
      </c>
      <c r="L58" s="1">
        <v>0</v>
      </c>
    </row>
    <row r="59" spans="1:12" ht="13.5">
      <c r="A59" s="8">
        <v>3</v>
      </c>
      <c r="B59" s="12" t="s">
        <v>61</v>
      </c>
      <c r="C59" s="13">
        <v>418</v>
      </c>
      <c r="D59" s="11">
        <v>397</v>
      </c>
      <c r="E59" s="11">
        <v>159</v>
      </c>
      <c r="F59" s="11">
        <v>158</v>
      </c>
      <c r="G59" s="11">
        <v>2</v>
      </c>
      <c r="H59" s="11">
        <v>2</v>
      </c>
      <c r="I59" s="11">
        <v>0</v>
      </c>
      <c r="J59" s="11">
        <v>0</v>
      </c>
      <c r="K59" s="1">
        <v>0</v>
      </c>
      <c r="L59" s="1">
        <v>0</v>
      </c>
    </row>
    <row r="60" spans="1:12" ht="13.5">
      <c r="A60" s="8">
        <v>4</v>
      </c>
      <c r="B60" s="12" t="s">
        <v>62</v>
      </c>
      <c r="C60" s="13">
        <v>188</v>
      </c>
      <c r="D60" s="11">
        <v>142</v>
      </c>
      <c r="E60" s="11">
        <v>177</v>
      </c>
      <c r="F60" s="11">
        <v>131</v>
      </c>
      <c r="G60" s="11">
        <v>31</v>
      </c>
      <c r="H60" s="11">
        <v>23</v>
      </c>
      <c r="I60" s="11">
        <v>0</v>
      </c>
      <c r="J60" s="11">
        <v>0</v>
      </c>
      <c r="K60" s="1">
        <v>0</v>
      </c>
      <c r="L60" s="1">
        <v>0</v>
      </c>
    </row>
    <row r="61" spans="1:12" ht="13.5">
      <c r="A61" s="8">
        <v>5</v>
      </c>
      <c r="B61" s="12" t="s">
        <v>63</v>
      </c>
      <c r="C61" s="13">
        <v>148</v>
      </c>
      <c r="D61" s="11">
        <v>132</v>
      </c>
      <c r="E61" s="11">
        <v>102</v>
      </c>
      <c r="F61" s="11">
        <v>89</v>
      </c>
      <c r="G61" s="11">
        <v>11</v>
      </c>
      <c r="H61" s="11">
        <v>11</v>
      </c>
      <c r="I61" s="11">
        <v>0</v>
      </c>
      <c r="J61" s="11">
        <v>0</v>
      </c>
      <c r="K61" s="1">
        <v>0</v>
      </c>
      <c r="L61" s="1">
        <v>0</v>
      </c>
    </row>
    <row r="62" spans="1:12" ht="13.5">
      <c r="A62" s="8">
        <v>6</v>
      </c>
      <c r="B62" s="12" t="s">
        <v>64</v>
      </c>
      <c r="C62" s="13">
        <v>106</v>
      </c>
      <c r="D62" s="11">
        <v>107</v>
      </c>
      <c r="E62" s="11">
        <v>75</v>
      </c>
      <c r="F62" s="11">
        <v>79</v>
      </c>
      <c r="G62" s="11">
        <v>70</v>
      </c>
      <c r="H62" s="11">
        <v>76</v>
      </c>
      <c r="I62" s="11">
        <v>0</v>
      </c>
      <c r="J62" s="11">
        <v>0</v>
      </c>
      <c r="K62" s="1">
        <v>0</v>
      </c>
      <c r="L62" s="1">
        <v>0</v>
      </c>
    </row>
    <row r="63" spans="1:12" ht="13.5">
      <c r="A63" s="8">
        <v>7</v>
      </c>
      <c r="B63" s="12" t="s">
        <v>65</v>
      </c>
      <c r="C63" s="13">
        <v>91</v>
      </c>
      <c r="D63" s="11">
        <v>80</v>
      </c>
      <c r="E63" s="11">
        <v>67</v>
      </c>
      <c r="F63" s="11">
        <v>51</v>
      </c>
      <c r="G63" s="11">
        <v>0</v>
      </c>
      <c r="H63" s="11">
        <v>0</v>
      </c>
      <c r="I63" s="11">
        <v>0</v>
      </c>
      <c r="J63" s="11">
        <v>0</v>
      </c>
      <c r="K63" s="1">
        <v>0</v>
      </c>
      <c r="L63" s="1">
        <v>0</v>
      </c>
    </row>
    <row r="64" spans="1:12" s="3" customFormat="1" ht="13.5">
      <c r="A64" s="14"/>
      <c r="B64" s="15"/>
      <c r="C64" s="16"/>
      <c r="D64" s="17"/>
      <c r="E64" s="17"/>
      <c r="F64" s="17"/>
      <c r="G64" s="17"/>
      <c r="H64" s="17"/>
      <c r="I64" s="17"/>
      <c r="J64" s="17"/>
      <c r="K64" s="22"/>
      <c r="L64" s="22"/>
    </row>
    <row r="65" spans="1:12" ht="13.5">
      <c r="A65" s="8">
        <v>1</v>
      </c>
      <c r="B65" s="12" t="s">
        <v>66</v>
      </c>
      <c r="C65" s="13">
        <v>370</v>
      </c>
      <c r="D65" s="11">
        <v>399</v>
      </c>
      <c r="E65" s="11">
        <v>370</v>
      </c>
      <c r="F65" s="11">
        <v>399</v>
      </c>
      <c r="G65" s="11">
        <v>273</v>
      </c>
      <c r="H65" s="11">
        <v>303</v>
      </c>
      <c r="I65" s="11">
        <v>0</v>
      </c>
      <c r="J65" s="11">
        <v>0</v>
      </c>
      <c r="K65" s="1">
        <v>0</v>
      </c>
      <c r="L65" s="1">
        <v>0</v>
      </c>
    </row>
    <row r="66" spans="1:12" ht="13.5">
      <c r="A66" s="8">
        <v>2</v>
      </c>
      <c r="B66" s="12" t="s">
        <v>67</v>
      </c>
      <c r="C66" s="13">
        <v>106</v>
      </c>
      <c r="D66" s="11">
        <v>107</v>
      </c>
      <c r="E66" s="11">
        <v>99</v>
      </c>
      <c r="F66" s="11">
        <v>99</v>
      </c>
      <c r="G66" s="11">
        <v>5</v>
      </c>
      <c r="H66" s="11">
        <v>5</v>
      </c>
      <c r="I66" s="11">
        <v>0</v>
      </c>
      <c r="J66" s="11">
        <v>0</v>
      </c>
      <c r="K66" s="1">
        <v>0</v>
      </c>
      <c r="L66" s="1">
        <v>0</v>
      </c>
    </row>
    <row r="67" spans="1:12" ht="13.5">
      <c r="A67" s="8">
        <v>3</v>
      </c>
      <c r="B67" s="12" t="s">
        <v>68</v>
      </c>
      <c r="C67" s="13">
        <v>61</v>
      </c>
      <c r="D67" s="11">
        <v>60</v>
      </c>
      <c r="E67" s="11">
        <v>61</v>
      </c>
      <c r="F67" s="11">
        <v>60</v>
      </c>
      <c r="G67" s="11">
        <v>40</v>
      </c>
      <c r="H67" s="11">
        <v>40</v>
      </c>
      <c r="I67" s="11">
        <v>0</v>
      </c>
      <c r="J67" s="11">
        <v>0</v>
      </c>
      <c r="K67" s="1">
        <v>0</v>
      </c>
      <c r="L67" s="1">
        <v>0</v>
      </c>
    </row>
    <row r="68" spans="1:12" ht="13.5">
      <c r="A68" s="8">
        <v>4</v>
      </c>
      <c r="B68" s="12" t="s">
        <v>69</v>
      </c>
      <c r="C68" s="13">
        <v>45</v>
      </c>
      <c r="D68" s="11">
        <v>36</v>
      </c>
      <c r="E68" s="11">
        <v>45</v>
      </c>
      <c r="F68" s="11">
        <v>36</v>
      </c>
      <c r="G68" s="11">
        <v>0</v>
      </c>
      <c r="H68" s="11">
        <v>0</v>
      </c>
      <c r="I68" s="11">
        <v>0</v>
      </c>
      <c r="J68" s="11">
        <v>0</v>
      </c>
      <c r="K68" s="1">
        <v>0</v>
      </c>
      <c r="L68" s="1">
        <v>0</v>
      </c>
    </row>
    <row r="69" spans="1:12" ht="13.5">
      <c r="A69" s="8">
        <v>5</v>
      </c>
      <c r="B69" s="12" t="s">
        <v>70</v>
      </c>
      <c r="C69" s="13">
        <v>39</v>
      </c>
      <c r="D69" s="11">
        <v>32</v>
      </c>
      <c r="E69" s="11">
        <v>29</v>
      </c>
      <c r="F69" s="11">
        <v>22</v>
      </c>
      <c r="G69" s="11">
        <v>0</v>
      </c>
      <c r="H69" s="11">
        <v>0</v>
      </c>
      <c r="I69" s="11">
        <v>0</v>
      </c>
      <c r="J69" s="11">
        <v>0</v>
      </c>
      <c r="K69" s="1">
        <v>0</v>
      </c>
      <c r="L69" s="1">
        <v>0</v>
      </c>
    </row>
    <row r="70" spans="1:12" s="3" customFormat="1" ht="13.5">
      <c r="A70" s="14"/>
      <c r="B70" s="15"/>
      <c r="C70" s="16"/>
      <c r="D70" s="17"/>
      <c r="E70" s="17"/>
      <c r="F70" s="17"/>
      <c r="G70" s="17"/>
      <c r="H70" s="17"/>
      <c r="I70" s="17"/>
      <c r="J70" s="17"/>
      <c r="K70" s="22"/>
      <c r="L70" s="22"/>
    </row>
    <row r="71" spans="1:12" ht="13.5">
      <c r="A71" s="8">
        <v>1</v>
      </c>
      <c r="B71" s="12" t="s">
        <v>71</v>
      </c>
      <c r="C71" s="13">
        <v>477</v>
      </c>
      <c r="D71" s="11">
        <v>477</v>
      </c>
      <c r="E71" s="11">
        <v>428</v>
      </c>
      <c r="F71" s="11">
        <v>425</v>
      </c>
      <c r="G71" s="11">
        <v>74</v>
      </c>
      <c r="H71" s="11">
        <v>85</v>
      </c>
      <c r="I71" s="11">
        <v>336</v>
      </c>
      <c r="J71" s="11">
        <v>321</v>
      </c>
      <c r="K71" s="1">
        <v>18</v>
      </c>
      <c r="L71" s="1">
        <v>18</v>
      </c>
    </row>
    <row r="72" spans="1:12" ht="13.5">
      <c r="A72" s="8">
        <v>2</v>
      </c>
      <c r="B72" s="12" t="s">
        <v>72</v>
      </c>
      <c r="C72" s="13">
        <v>36</v>
      </c>
      <c r="D72" s="11">
        <v>21</v>
      </c>
      <c r="E72" s="11">
        <v>36</v>
      </c>
      <c r="F72" s="11">
        <v>21</v>
      </c>
      <c r="G72" s="11">
        <v>0</v>
      </c>
      <c r="H72" s="11">
        <v>0</v>
      </c>
      <c r="I72" s="11">
        <v>0</v>
      </c>
      <c r="J72" s="11">
        <v>0</v>
      </c>
      <c r="K72" s="1">
        <v>0</v>
      </c>
      <c r="L72" s="1">
        <v>0</v>
      </c>
    </row>
    <row r="73" spans="1:12" ht="13.5">
      <c r="A73" s="8">
        <v>3</v>
      </c>
      <c r="B73" s="12" t="s">
        <v>73</v>
      </c>
      <c r="C73" s="13">
        <v>100</v>
      </c>
      <c r="D73" s="11">
        <v>97</v>
      </c>
      <c r="E73" s="11">
        <v>45</v>
      </c>
      <c r="F73" s="11">
        <v>41</v>
      </c>
      <c r="G73" s="11">
        <v>0</v>
      </c>
      <c r="H73" s="11">
        <v>0</v>
      </c>
      <c r="I73" s="11">
        <v>30</v>
      </c>
      <c r="J73" s="11">
        <v>29</v>
      </c>
      <c r="K73" s="1">
        <v>0</v>
      </c>
      <c r="L73" s="1">
        <v>0</v>
      </c>
    </row>
    <row r="74" spans="1:12" ht="13.5">
      <c r="A74" s="8">
        <v>4</v>
      </c>
      <c r="B74" s="12" t="s">
        <v>74</v>
      </c>
      <c r="C74" s="13">
        <v>24</v>
      </c>
      <c r="D74" s="11">
        <v>16</v>
      </c>
      <c r="E74" s="11">
        <v>18</v>
      </c>
      <c r="F74" s="11">
        <v>12</v>
      </c>
      <c r="G74" s="11">
        <v>0</v>
      </c>
      <c r="H74" s="11">
        <v>0</v>
      </c>
      <c r="I74" s="11">
        <v>0</v>
      </c>
      <c r="J74" s="11">
        <v>0</v>
      </c>
      <c r="K74" s="1">
        <v>0</v>
      </c>
      <c r="L74" s="1">
        <v>0</v>
      </c>
    </row>
    <row r="75" spans="1:12" ht="13.5">
      <c r="A75" s="8">
        <v>5</v>
      </c>
      <c r="B75" s="12" t="s">
        <v>75</v>
      </c>
      <c r="C75" s="13">
        <v>41</v>
      </c>
      <c r="D75" s="11">
        <v>30</v>
      </c>
      <c r="E75" s="11">
        <v>34</v>
      </c>
      <c r="F75" s="11">
        <v>23</v>
      </c>
      <c r="G75" s="11">
        <v>0</v>
      </c>
      <c r="H75" s="11">
        <v>0</v>
      </c>
      <c r="I75" s="11">
        <v>0</v>
      </c>
      <c r="J75" s="11">
        <v>0</v>
      </c>
      <c r="K75" s="1">
        <v>0</v>
      </c>
      <c r="L75" s="1">
        <v>0</v>
      </c>
    </row>
    <row r="76" spans="1:12" ht="13.5">
      <c r="A76" s="8">
        <v>6</v>
      </c>
      <c r="B76" s="12" t="s">
        <v>76</v>
      </c>
      <c r="C76" s="13">
        <v>38</v>
      </c>
      <c r="D76" s="11">
        <v>38</v>
      </c>
      <c r="E76" s="11">
        <v>34</v>
      </c>
      <c r="F76" s="11">
        <v>34</v>
      </c>
      <c r="G76" s="11">
        <v>0</v>
      </c>
      <c r="H76" s="11">
        <v>0</v>
      </c>
      <c r="I76" s="11">
        <v>0</v>
      </c>
      <c r="J76" s="11">
        <v>0</v>
      </c>
      <c r="K76" s="1">
        <v>0</v>
      </c>
      <c r="L76" s="1">
        <v>0</v>
      </c>
    </row>
    <row r="77" spans="1:12" ht="13.5">
      <c r="A77" s="8">
        <v>7</v>
      </c>
      <c r="B77" s="12" t="s">
        <v>77</v>
      </c>
      <c r="C77" s="13">
        <v>41</v>
      </c>
      <c r="D77" s="11">
        <v>33</v>
      </c>
      <c r="E77" s="11">
        <v>32</v>
      </c>
      <c r="F77" s="11">
        <v>25</v>
      </c>
      <c r="G77" s="11">
        <v>0</v>
      </c>
      <c r="H77" s="11">
        <v>0</v>
      </c>
      <c r="I77" s="11">
        <v>0</v>
      </c>
      <c r="J77" s="11">
        <v>0</v>
      </c>
      <c r="K77" s="1">
        <v>0</v>
      </c>
      <c r="L77" s="1">
        <v>0</v>
      </c>
    </row>
    <row r="78" spans="1:12" ht="13.5">
      <c r="A78" s="8">
        <v>8</v>
      </c>
      <c r="B78" s="12" t="s">
        <v>78</v>
      </c>
      <c r="C78" s="13">
        <v>53</v>
      </c>
      <c r="D78" s="11">
        <v>43</v>
      </c>
      <c r="E78" s="11">
        <v>50</v>
      </c>
      <c r="F78" s="11">
        <v>41</v>
      </c>
      <c r="G78" s="11">
        <v>2</v>
      </c>
      <c r="H78" s="11">
        <v>1</v>
      </c>
      <c r="I78" s="11">
        <v>16</v>
      </c>
      <c r="J78" s="11">
        <v>14</v>
      </c>
      <c r="K78" s="1">
        <v>0</v>
      </c>
      <c r="L78" s="1">
        <v>0</v>
      </c>
    </row>
    <row r="79" spans="1:12" ht="13.5">
      <c r="A79" s="8">
        <v>9</v>
      </c>
      <c r="B79" s="12" t="s">
        <v>79</v>
      </c>
      <c r="C79" s="23">
        <v>28</v>
      </c>
      <c r="D79" s="24">
        <v>21</v>
      </c>
      <c r="E79" s="24">
        <v>21</v>
      </c>
      <c r="F79" s="24">
        <v>16</v>
      </c>
      <c r="G79" s="24">
        <v>0</v>
      </c>
      <c r="H79" s="24">
        <v>0</v>
      </c>
      <c r="I79" s="24">
        <v>0</v>
      </c>
      <c r="J79" s="24">
        <v>0</v>
      </c>
      <c r="K79" s="1">
        <v>0</v>
      </c>
      <c r="L79" s="1">
        <v>0</v>
      </c>
    </row>
  </sheetData>
  <sheetProtection/>
  <mergeCells count="7">
    <mergeCell ref="E2:H2"/>
    <mergeCell ref="I2:L2"/>
    <mergeCell ref="A4:B4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12.00390625" style="25" customWidth="1"/>
    <col min="2" max="2" width="10.875" style="25" customWidth="1"/>
    <col min="3" max="3" width="9.75390625" style="25" customWidth="1"/>
    <col min="4" max="4" width="9.125" style="25" customWidth="1"/>
    <col min="5" max="5" width="9.375" style="25" customWidth="1"/>
    <col min="6" max="6" width="7.375" style="25" customWidth="1"/>
    <col min="7" max="7" width="7.75390625" style="25" customWidth="1"/>
    <col min="8" max="8" width="9.00390625" style="25" customWidth="1"/>
    <col min="9" max="9" width="8.125" style="25" customWidth="1"/>
    <col min="10" max="10" width="10.00390625" style="35" customWidth="1"/>
    <col min="11" max="11" width="9.625" style="35" customWidth="1"/>
    <col min="12" max="12" width="8.75390625" style="25" customWidth="1"/>
    <col min="13" max="13" width="12.00390625" style="35" customWidth="1"/>
    <col min="14" max="14" width="8.75390625" style="25" customWidth="1"/>
    <col min="15" max="15" width="0.12890625" style="25" customWidth="1"/>
    <col min="16" max="16" width="25.125" style="25" customWidth="1"/>
    <col min="17" max="17" width="10.625" style="25" customWidth="1"/>
    <col min="18" max="16384" width="9.00390625" style="25" customWidth="1"/>
  </cols>
  <sheetData>
    <row r="1" spans="1:14" ht="30" customHeight="1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" customHeight="1">
      <c r="A2" s="32"/>
      <c r="B2" s="29"/>
      <c r="C2" s="29"/>
      <c r="D2" s="28"/>
      <c r="E2" s="28"/>
      <c r="F2" s="28"/>
      <c r="G2" s="28"/>
      <c r="H2" s="28"/>
      <c r="I2" s="28"/>
      <c r="J2" s="33"/>
      <c r="K2" s="33"/>
      <c r="L2" s="28"/>
      <c r="M2" s="33" t="s">
        <v>80</v>
      </c>
      <c r="N2" s="30"/>
    </row>
    <row r="3" spans="1:14" ht="25.5" customHeight="1">
      <c r="A3" s="58" t="s">
        <v>2</v>
      </c>
      <c r="B3" s="58" t="s">
        <v>95</v>
      </c>
      <c r="C3" s="51" t="s">
        <v>81</v>
      </c>
      <c r="D3" s="58"/>
      <c r="E3" s="58"/>
      <c r="F3" s="58"/>
      <c r="G3" s="58"/>
      <c r="H3" s="58"/>
      <c r="I3" s="58"/>
      <c r="J3" s="38" t="s">
        <v>82</v>
      </c>
      <c r="K3" s="38"/>
      <c r="L3" s="38"/>
      <c r="M3" s="38"/>
      <c r="N3" s="38"/>
    </row>
    <row r="4" spans="1:14" ht="21.75" customHeight="1">
      <c r="A4" s="58"/>
      <c r="B4" s="58"/>
      <c r="C4" s="58" t="s">
        <v>83</v>
      </c>
      <c r="D4" s="51" t="s">
        <v>84</v>
      </c>
      <c r="E4" s="51"/>
      <c r="F4" s="51" t="s">
        <v>85</v>
      </c>
      <c r="G4" s="38"/>
      <c r="H4" s="51" t="s">
        <v>86</v>
      </c>
      <c r="I4" s="38"/>
      <c r="J4" s="39" t="s">
        <v>83</v>
      </c>
      <c r="K4" s="51" t="s">
        <v>85</v>
      </c>
      <c r="L4" s="51"/>
      <c r="M4" s="51" t="s">
        <v>86</v>
      </c>
      <c r="N4" s="51"/>
    </row>
    <row r="5" spans="1:14" ht="33" customHeight="1">
      <c r="A5" s="58"/>
      <c r="B5" s="58"/>
      <c r="C5" s="58"/>
      <c r="D5" s="31" t="s">
        <v>87</v>
      </c>
      <c r="E5" s="31" t="s">
        <v>88</v>
      </c>
      <c r="F5" s="31" t="s">
        <v>87</v>
      </c>
      <c r="G5" s="31" t="s">
        <v>88</v>
      </c>
      <c r="H5" s="31" t="s">
        <v>87</v>
      </c>
      <c r="I5" s="31" t="s">
        <v>88</v>
      </c>
      <c r="J5" s="59"/>
      <c r="K5" s="34" t="s">
        <v>87</v>
      </c>
      <c r="L5" s="31" t="s">
        <v>88</v>
      </c>
      <c r="M5" s="34" t="s">
        <v>87</v>
      </c>
      <c r="N5" s="31" t="s">
        <v>88</v>
      </c>
    </row>
    <row r="6" spans="1:14" ht="13.5">
      <c r="A6" s="26" t="s">
        <v>92</v>
      </c>
      <c r="B6" s="26">
        <v>175.47</v>
      </c>
      <c r="C6" s="26">
        <v>6.89</v>
      </c>
      <c r="D6" s="26">
        <v>6.89</v>
      </c>
      <c r="E6" s="26">
        <v>18</v>
      </c>
      <c r="F6" s="26">
        <v>0</v>
      </c>
      <c r="G6" s="26">
        <v>0</v>
      </c>
      <c r="H6" s="26">
        <v>0</v>
      </c>
      <c r="I6" s="26">
        <v>0</v>
      </c>
      <c r="J6" s="36">
        <v>168.58</v>
      </c>
      <c r="K6" s="26">
        <v>0</v>
      </c>
      <c r="L6" s="26">
        <v>0</v>
      </c>
      <c r="M6" s="37">
        <v>168.58</v>
      </c>
      <c r="N6" s="27">
        <v>626</v>
      </c>
    </row>
    <row r="7" spans="1:14" ht="13.5">
      <c r="A7" s="26" t="s">
        <v>89</v>
      </c>
      <c r="B7" s="26">
        <v>88.22</v>
      </c>
      <c r="C7" s="27">
        <v>6.89</v>
      </c>
      <c r="D7" s="26">
        <v>6.89</v>
      </c>
      <c r="E7" s="26">
        <v>18</v>
      </c>
      <c r="F7" s="26">
        <v>0</v>
      </c>
      <c r="G7" s="26">
        <v>0</v>
      </c>
      <c r="H7" s="26">
        <v>0</v>
      </c>
      <c r="I7" s="26">
        <v>0</v>
      </c>
      <c r="J7" s="36">
        <v>81.33</v>
      </c>
      <c r="K7" s="26">
        <v>0</v>
      </c>
      <c r="L7" s="26">
        <v>0</v>
      </c>
      <c r="M7" s="37">
        <v>81.33</v>
      </c>
      <c r="N7" s="27">
        <v>302</v>
      </c>
    </row>
    <row r="8" spans="1:14" ht="13.5">
      <c r="A8" s="26" t="s">
        <v>90</v>
      </c>
      <c r="B8" s="26">
        <v>87.25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36">
        <v>87.25</v>
      </c>
      <c r="K8" s="26">
        <v>0</v>
      </c>
      <c r="L8" s="26">
        <v>0</v>
      </c>
      <c r="M8" s="36">
        <v>87.25</v>
      </c>
      <c r="N8" s="27">
        <v>324</v>
      </c>
    </row>
    <row r="9" spans="1:14" ht="13.5">
      <c r="A9" s="26" t="s">
        <v>91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13.5" customHeight="1" hidden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8.25" customHeight="1" hidden="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1:14" ht="13.5" customHeight="1" hidden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1:14" ht="13.5" customHeight="1" hidden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ht="29.25" customHeight="1"/>
    <row r="15" spans="1:14" s="60" customFormat="1" ht="33.75" customHeight="1">
      <c r="A15" s="76" t="s">
        <v>96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4" s="60" customFormat="1" ht="15" customHeight="1">
      <c r="A16" s="61"/>
      <c r="B16" s="6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 t="s">
        <v>80</v>
      </c>
      <c r="N16" s="64"/>
    </row>
    <row r="17" spans="1:14" s="60" customFormat="1" ht="25.5" customHeight="1">
      <c r="A17" s="65" t="s">
        <v>2</v>
      </c>
      <c r="B17" s="65" t="s">
        <v>95</v>
      </c>
      <c r="C17" s="66" t="s">
        <v>81</v>
      </c>
      <c r="D17" s="65"/>
      <c r="E17" s="65"/>
      <c r="F17" s="65"/>
      <c r="G17" s="65"/>
      <c r="H17" s="65"/>
      <c r="I17" s="65"/>
      <c r="J17" s="67" t="s">
        <v>82</v>
      </c>
      <c r="K17" s="67"/>
      <c r="L17" s="67"/>
      <c r="M17" s="67"/>
      <c r="N17" s="67"/>
    </row>
    <row r="18" spans="1:14" s="60" customFormat="1" ht="21.75" customHeight="1">
      <c r="A18" s="65"/>
      <c r="B18" s="65"/>
      <c r="C18" s="65" t="s">
        <v>83</v>
      </c>
      <c r="D18" s="66" t="s">
        <v>84</v>
      </c>
      <c r="E18" s="66"/>
      <c r="F18" s="66" t="s">
        <v>85</v>
      </c>
      <c r="G18" s="67"/>
      <c r="H18" s="66" t="s">
        <v>86</v>
      </c>
      <c r="I18" s="67"/>
      <c r="J18" s="66" t="s">
        <v>83</v>
      </c>
      <c r="K18" s="66" t="s">
        <v>85</v>
      </c>
      <c r="L18" s="66"/>
      <c r="M18" s="66" t="s">
        <v>86</v>
      </c>
      <c r="N18" s="66"/>
    </row>
    <row r="19" spans="1:14" s="60" customFormat="1" ht="33" customHeight="1">
      <c r="A19" s="65"/>
      <c r="B19" s="65"/>
      <c r="C19" s="65"/>
      <c r="D19" s="68" t="s">
        <v>87</v>
      </c>
      <c r="E19" s="68" t="s">
        <v>88</v>
      </c>
      <c r="F19" s="68" t="s">
        <v>87</v>
      </c>
      <c r="G19" s="68" t="s">
        <v>88</v>
      </c>
      <c r="H19" s="68" t="s">
        <v>87</v>
      </c>
      <c r="I19" s="68" t="s">
        <v>88</v>
      </c>
      <c r="J19" s="67"/>
      <c r="K19" s="68" t="s">
        <v>87</v>
      </c>
      <c r="L19" s="68" t="s">
        <v>88</v>
      </c>
      <c r="M19" s="68" t="s">
        <v>87</v>
      </c>
      <c r="N19" s="68" t="s">
        <v>88</v>
      </c>
    </row>
    <row r="20" spans="1:14" s="60" customFormat="1" ht="13.5">
      <c r="A20" s="37" t="s">
        <v>92</v>
      </c>
      <c r="B20" s="69">
        <v>2025.81</v>
      </c>
      <c r="C20" s="69">
        <v>388.17</v>
      </c>
      <c r="D20" s="69">
        <v>16.007</v>
      </c>
      <c r="E20" s="74">
        <v>48</v>
      </c>
      <c r="F20" s="73">
        <v>0</v>
      </c>
      <c r="G20" s="73">
        <v>0</v>
      </c>
      <c r="H20" s="69">
        <v>372.163</v>
      </c>
      <c r="I20" s="74">
        <v>558</v>
      </c>
      <c r="J20" s="70">
        <f>K20+M20</f>
        <v>1637.6399999999999</v>
      </c>
      <c r="K20" s="69">
        <v>443.1771</v>
      </c>
      <c r="L20" s="74">
        <v>1774</v>
      </c>
      <c r="M20" s="69">
        <v>1194.4629</v>
      </c>
      <c r="N20" s="74">
        <v>3586</v>
      </c>
    </row>
    <row r="21" spans="1:14" s="60" customFormat="1" ht="13.5">
      <c r="A21" s="37" t="s">
        <v>89</v>
      </c>
      <c r="B21" s="69">
        <f>C21+J21</f>
        <v>699.087</v>
      </c>
      <c r="C21" s="69">
        <v>16.007</v>
      </c>
      <c r="D21" s="69">
        <v>16.007</v>
      </c>
      <c r="E21" s="74">
        <v>48</v>
      </c>
      <c r="F21" s="73">
        <v>0</v>
      </c>
      <c r="G21" s="73">
        <v>0</v>
      </c>
      <c r="H21" s="73">
        <v>0</v>
      </c>
      <c r="I21" s="75">
        <v>0</v>
      </c>
      <c r="J21" s="71">
        <v>683.08</v>
      </c>
      <c r="K21" s="69">
        <f>443.1771*869/(869+905)</f>
        <v>217.09182632468998</v>
      </c>
      <c r="L21" s="74">
        <v>869</v>
      </c>
      <c r="M21" s="69">
        <v>465.9937</v>
      </c>
      <c r="N21" s="74">
        <v>1399</v>
      </c>
    </row>
    <row r="22" spans="1:14" s="60" customFormat="1" ht="13.5">
      <c r="A22" s="37" t="s">
        <v>90</v>
      </c>
      <c r="B22" s="69">
        <v>584.83</v>
      </c>
      <c r="C22" s="73">
        <v>0</v>
      </c>
      <c r="D22" s="73">
        <v>0</v>
      </c>
      <c r="E22" s="75">
        <v>0</v>
      </c>
      <c r="F22" s="73">
        <v>0</v>
      </c>
      <c r="G22" s="73">
        <v>0</v>
      </c>
      <c r="H22" s="73">
        <v>0</v>
      </c>
      <c r="I22" s="75">
        <v>0</v>
      </c>
      <c r="J22" s="71">
        <v>584.83</v>
      </c>
      <c r="K22" s="69">
        <f>443.1771*905/(1774)</f>
        <v>226.08527367531002</v>
      </c>
      <c r="L22" s="74" t="s">
        <v>93</v>
      </c>
      <c r="M22" s="69">
        <f>1077/3586*1194.4629</f>
        <v>358.7385787228109</v>
      </c>
      <c r="N22" s="74" t="s">
        <v>94</v>
      </c>
    </row>
    <row r="23" spans="1:14" s="60" customFormat="1" ht="13.5">
      <c r="A23" s="37" t="s">
        <v>91</v>
      </c>
      <c r="B23" s="69">
        <v>741.89</v>
      </c>
      <c r="C23" s="69">
        <v>372.163</v>
      </c>
      <c r="D23" s="73">
        <v>0</v>
      </c>
      <c r="E23" s="75">
        <v>0</v>
      </c>
      <c r="F23" s="73">
        <v>0</v>
      </c>
      <c r="G23" s="73">
        <v>0</v>
      </c>
      <c r="H23" s="69">
        <v>372.163</v>
      </c>
      <c r="I23" s="74">
        <v>558</v>
      </c>
      <c r="J23" s="71">
        <f>M23</f>
        <v>369.73056860011155</v>
      </c>
      <c r="K23" s="73">
        <v>0</v>
      </c>
      <c r="L23" s="75">
        <v>0</v>
      </c>
      <c r="M23" s="72">
        <f>1110/3586*1194.4629</f>
        <v>369.73056860011155</v>
      </c>
      <c r="N23" s="74">
        <v>1110</v>
      </c>
    </row>
  </sheetData>
  <sheetProtection/>
  <mergeCells count="25">
    <mergeCell ref="M18:N18"/>
    <mergeCell ref="A17:A19"/>
    <mergeCell ref="B17:B19"/>
    <mergeCell ref="C17:I17"/>
    <mergeCell ref="J17:N17"/>
    <mergeCell ref="C18:C19"/>
    <mergeCell ref="D18:E18"/>
    <mergeCell ref="F18:G18"/>
    <mergeCell ref="H18:I18"/>
    <mergeCell ref="J18:J19"/>
    <mergeCell ref="K18:L18"/>
    <mergeCell ref="H4:I4"/>
    <mergeCell ref="J4:J5"/>
    <mergeCell ref="K4:L4"/>
    <mergeCell ref="A15:N15"/>
    <mergeCell ref="M4:N4"/>
    <mergeCell ref="A10:N13"/>
    <mergeCell ref="A1:N1"/>
    <mergeCell ref="A3:A5"/>
    <mergeCell ref="B3:B5"/>
    <mergeCell ref="C3:I3"/>
    <mergeCell ref="J3:N3"/>
    <mergeCell ref="C4:C5"/>
    <mergeCell ref="D4:E4"/>
    <mergeCell ref="F4:G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苏长虹</dc:creator>
  <cp:keywords/>
  <dc:description/>
  <cp:lastModifiedBy>温笑笑</cp:lastModifiedBy>
  <cp:lastPrinted>2020-03-19T01:47:25Z</cp:lastPrinted>
  <dcterms:created xsi:type="dcterms:W3CDTF">2016-12-20T09:22:10Z</dcterms:created>
  <dcterms:modified xsi:type="dcterms:W3CDTF">2020-03-19T01:48:19Z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