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<sst xmlns="http://schemas.openxmlformats.org/spreadsheetml/2006/main" count="42" uniqueCount="29">
  <si>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2021年1-11月温州市全行业运输量完成情况表</t>
  </si>
  <si>
    <t>指标名称</t>
  </si>
  <si>
    <t>计算单位</t>
  </si>
  <si>
    <t>同比（±%）</t>
  </si>
  <si>
    <t>2021年1-11月</t>
  </si>
  <si>
    <t>2020年1-11月</t>
  </si>
  <si>
    <t>客运量合计</t>
  </si>
  <si>
    <t>万人</t>
  </si>
  <si>
    <t>旅客周转量合计</t>
  </si>
  <si>
    <t>万人公里</t>
  </si>
  <si>
    <t>其中：公路客运量</t>
  </si>
  <si>
    <t xml:space="preserve">      公路旅客周转量</t>
  </si>
  <si>
    <t xml:space="preserve">      水路客运量</t>
  </si>
  <si>
    <t xml:space="preserve">      水路旅客周转量</t>
  </si>
  <si>
    <t>货运量合计</t>
  </si>
  <si>
    <t>万吨</t>
  </si>
  <si>
    <t>货物周转量合计</t>
  </si>
  <si>
    <t>万吨公里</t>
  </si>
  <si>
    <t>其中：公路货运量</t>
  </si>
  <si>
    <t xml:space="preserve">      公路货物周转量</t>
  </si>
  <si>
    <t xml:space="preserve">      水路货运量</t>
  </si>
  <si>
    <t xml:space="preserve">      水路货物周转量</t>
  </si>
  <si>
    <t>公路运输总周转量</t>
  </si>
  <si>
    <t>水路运输总周转量</t>
  </si>
  <si>
    <t>公路水路运输总周转量</t>
  </si>
  <si>
    <t>港口集装箱吞吐量合计</t>
  </si>
  <si>
    <t>港口集装箱吞吐量</t>
  </si>
  <si>
    <t>TEU</t>
  </si>
  <si>
    <t>填表人：朱晨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</si>
</sst>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0.00"/>
    <numFmt numFmtId="178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3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7"/>
      <name val="Small Fonts"/>
      <family val="0"/>
    </font>
    <font>
      <sz val="11"/>
      <color indexed="53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3"/>
      <name val="Calibri"/>
      <family val="0"/>
    </font>
    <font>
      <sz val="11"/>
      <color rgb="FFFA7D00"/>
      <name val="Calibri"/>
      <family val="0"/>
    </font>
    <font>
      <u val="single"/>
      <sz val="12"/>
      <color theme="11"/>
      <name val="宋体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u val="single"/>
      <sz val="12"/>
      <color theme="10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1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0" fillId="0" borderId="0">
      <alignment/>
      <protection/>
    </xf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0" fillId="0" borderId="0">
      <alignment/>
      <protection/>
    </xf>
    <xf numFmtId="0" fontId="27" fillId="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0" fillId="0" borderId="0">
      <alignment/>
      <protection/>
    </xf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0" borderId="0">
      <alignment/>
      <protection/>
    </xf>
    <xf numFmtId="0" fontId="29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1" applyNumberFormat="0" applyAlignment="0" applyProtection="0"/>
    <xf numFmtId="0" fontId="0" fillId="0" borderId="0">
      <alignment/>
      <protection/>
    </xf>
    <xf numFmtId="0" fontId="3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13" borderId="0" applyNumberFormat="0" applyBorder="0" applyAlignment="0" applyProtection="0"/>
    <xf numFmtId="0" fontId="0" fillId="0" borderId="0">
      <alignment/>
      <protection/>
    </xf>
    <xf numFmtId="0" fontId="29" fillId="14" borderId="0" applyNumberFormat="0" applyBorder="0" applyAlignment="0" applyProtection="0"/>
    <xf numFmtId="0" fontId="0" fillId="15" borderId="2" applyNumberFormat="0" applyFont="0" applyAlignment="0" applyProtection="0"/>
    <xf numFmtId="37" fontId="24" fillId="0" borderId="0">
      <alignment/>
      <protection/>
    </xf>
    <xf numFmtId="0" fontId="27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7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29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7" borderId="0" applyNumberFormat="0" applyBorder="0" applyAlignment="0" applyProtection="0"/>
    <xf numFmtId="0" fontId="41" fillId="0" borderId="6" applyNumberFormat="0" applyFill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7" applyNumberFormat="0" applyAlignment="0" applyProtection="0"/>
    <xf numFmtId="0" fontId="44" fillId="11" borderId="8" applyNumberFormat="0" applyAlignment="0" applyProtection="0"/>
    <xf numFmtId="0" fontId="45" fillId="0" borderId="9" applyNumberFormat="0" applyFill="0" applyAlignment="0" applyProtection="0"/>
    <xf numFmtId="0" fontId="27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57" fontId="3" fillId="33" borderId="11" xfId="171" applyNumberFormat="1" applyFont="1" applyFill="1" applyBorder="1" applyAlignment="1">
      <alignment horizontal="center" wrapText="1"/>
      <protection/>
    </xf>
    <xf numFmtId="0" fontId="3" fillId="34" borderId="12" xfId="0" applyFont="1" applyFill="1" applyBorder="1" applyAlignment="1">
      <alignment horizontal="justify" wrapText="1"/>
    </xf>
    <xf numFmtId="0" fontId="4" fillId="34" borderId="13" xfId="0" applyFont="1" applyFill="1" applyBorder="1" applyAlignment="1">
      <alignment horizontal="center" wrapText="1"/>
    </xf>
    <xf numFmtId="176" fontId="5" fillId="34" borderId="13" xfId="0" applyNumberFormat="1" applyFont="1" applyFill="1" applyBorder="1" applyAlignment="1">
      <alignment horizontal="right" wrapText="1"/>
    </xf>
    <xf numFmtId="0" fontId="4" fillId="0" borderId="12" xfId="0" applyFont="1" applyBorder="1" applyAlignment="1">
      <alignment horizontal="justify" wrapText="1"/>
    </xf>
    <xf numFmtId="0" fontId="4" fillId="0" borderId="13" xfId="0" applyFont="1" applyBorder="1" applyAlignment="1">
      <alignment horizontal="center" wrapText="1"/>
    </xf>
    <xf numFmtId="176" fontId="5" fillId="0" borderId="13" xfId="148" applyNumberFormat="1" applyFont="1" applyBorder="1" applyAlignment="1">
      <alignment horizontal="right" wrapText="1"/>
      <protection/>
    </xf>
    <xf numFmtId="176" fontId="5" fillId="35" borderId="13" xfId="148" applyNumberFormat="1" applyFont="1" applyFill="1" applyBorder="1" applyAlignment="1">
      <alignment horizontal="right" wrapText="1"/>
      <protection/>
    </xf>
    <xf numFmtId="176" fontId="5" fillId="35" borderId="13" xfId="0" applyNumberFormat="1" applyFont="1" applyFill="1" applyBorder="1" applyAlignment="1">
      <alignment horizontal="right" wrapText="1"/>
    </xf>
    <xf numFmtId="176" fontId="5" fillId="0" borderId="13" xfId="0" applyNumberFormat="1" applyFont="1" applyBorder="1" applyAlignment="1">
      <alignment horizontal="right" wrapText="1"/>
    </xf>
    <xf numFmtId="0" fontId="4" fillId="0" borderId="12" xfId="0" applyFont="1" applyFill="1" applyBorder="1" applyAlignment="1">
      <alignment horizontal="justify" wrapText="1"/>
    </xf>
    <xf numFmtId="0" fontId="4" fillId="0" borderId="13" xfId="0" applyFont="1" applyFill="1" applyBorder="1" applyAlignment="1">
      <alignment horizontal="center" wrapText="1"/>
    </xf>
    <xf numFmtId="0" fontId="5" fillId="36" borderId="12" xfId="40" applyFont="1" applyFill="1" applyBorder="1" applyAlignment="1">
      <alignment horizontal="justify" wrapText="1"/>
      <protection/>
    </xf>
    <xf numFmtId="0" fontId="4" fillId="36" borderId="13" xfId="40" applyFont="1" applyFill="1" applyBorder="1" applyAlignment="1">
      <alignment horizontal="center" wrapText="1"/>
      <protection/>
    </xf>
    <xf numFmtId="176" fontId="5" fillId="36" borderId="13" xfId="40" applyNumberFormat="1" applyFont="1" applyFill="1" applyBorder="1" applyAlignment="1">
      <alignment horizontal="right" wrapText="1"/>
      <protection/>
    </xf>
    <xf numFmtId="0" fontId="3" fillId="0" borderId="13" xfId="0" applyFont="1" applyFill="1" applyBorder="1" applyAlignment="1">
      <alignment horizontal="justify" wrapText="1"/>
    </xf>
    <xf numFmtId="0" fontId="4" fillId="0" borderId="13" xfId="40" applyFont="1" applyFill="1" applyBorder="1" applyAlignment="1">
      <alignment horizontal="center" wrapText="1"/>
      <protection/>
    </xf>
    <xf numFmtId="176" fontId="5" fillId="0" borderId="13" xfId="40" applyNumberFormat="1" applyFont="1" applyFill="1" applyBorder="1" applyAlignment="1">
      <alignment horizontal="center" wrapText="1"/>
      <protection/>
    </xf>
    <xf numFmtId="0" fontId="3" fillId="34" borderId="13" xfId="0" applyFont="1" applyFill="1" applyBorder="1" applyAlignment="1">
      <alignment horizontal="justify" wrapText="1"/>
    </xf>
    <xf numFmtId="0" fontId="3" fillId="34" borderId="14" xfId="0" applyFont="1" applyFill="1" applyBorder="1" applyAlignment="1">
      <alignment horizontal="justify" wrapText="1"/>
    </xf>
    <xf numFmtId="0" fontId="4" fillId="34" borderId="15" xfId="0" applyFont="1" applyFill="1" applyBorder="1" applyAlignment="1">
      <alignment horizontal="center" wrapText="1"/>
    </xf>
    <xf numFmtId="176" fontId="5" fillId="34" borderId="15" xfId="0" applyNumberFormat="1" applyFont="1" applyFill="1" applyBorder="1" applyAlignment="1">
      <alignment horizontal="right" wrapText="1"/>
    </xf>
    <xf numFmtId="177" fontId="5" fillId="34" borderId="15" xfId="0" applyNumberFormat="1" applyFont="1" applyFill="1" applyBorder="1" applyAlignment="1">
      <alignment horizontal="right" wrapText="1"/>
    </xf>
    <xf numFmtId="0" fontId="3" fillId="33" borderId="16" xfId="0" applyFont="1" applyFill="1" applyBorder="1" applyAlignment="1">
      <alignment horizontal="center" wrapText="1"/>
    </xf>
    <xf numFmtId="176" fontId="5" fillId="34" borderId="13" xfId="0" applyNumberFormat="1" applyFont="1" applyFill="1" applyBorder="1" applyAlignment="1" applyProtection="1">
      <alignment horizontal="right" wrapText="1"/>
      <protection/>
    </xf>
    <xf numFmtId="176" fontId="5" fillId="34" borderId="17" xfId="0" applyNumberFormat="1" applyFont="1" applyFill="1" applyBorder="1" applyAlignment="1" applyProtection="1">
      <alignment horizontal="right" wrapText="1"/>
      <protection/>
    </xf>
    <xf numFmtId="178" fontId="5" fillId="0" borderId="13" xfId="148" applyNumberFormat="1" applyFont="1" applyBorder="1" applyAlignment="1">
      <alignment horizontal="right" wrapText="1"/>
      <protection/>
    </xf>
    <xf numFmtId="176" fontId="5" fillId="0" borderId="17" xfId="0" applyNumberFormat="1" applyFont="1" applyFill="1" applyBorder="1" applyAlignment="1" applyProtection="1">
      <alignment horizontal="right" wrapText="1"/>
      <protection/>
    </xf>
    <xf numFmtId="176" fontId="5" fillId="35" borderId="17" xfId="0" applyNumberFormat="1" applyFont="1" applyFill="1" applyBorder="1" applyAlignment="1" applyProtection="1">
      <alignment horizontal="right" wrapText="1"/>
      <protection/>
    </xf>
    <xf numFmtId="176" fontId="5" fillId="35" borderId="13" xfId="0" applyNumberFormat="1" applyFont="1" applyFill="1" applyBorder="1" applyAlignment="1" applyProtection="1">
      <alignment horizontal="right" wrapText="1"/>
      <protection/>
    </xf>
    <xf numFmtId="176" fontId="5" fillId="36" borderId="13" xfId="0" applyNumberFormat="1" applyFont="1" applyFill="1" applyBorder="1" applyAlignment="1" applyProtection="1">
      <alignment horizontal="right" wrapText="1"/>
      <protection/>
    </xf>
    <xf numFmtId="176" fontId="5" fillId="36" borderId="17" xfId="0" applyNumberFormat="1" applyFont="1" applyFill="1" applyBorder="1" applyAlignment="1" applyProtection="1">
      <alignment horizontal="right" wrapText="1"/>
      <protection/>
    </xf>
    <xf numFmtId="176" fontId="5" fillId="0" borderId="13" xfId="40" applyNumberFormat="1" applyFont="1" applyFill="1" applyBorder="1" applyAlignment="1">
      <alignment horizontal="right" wrapText="1"/>
      <protection/>
    </xf>
    <xf numFmtId="177" fontId="5" fillId="34" borderId="13" xfId="148" applyNumberFormat="1" applyFont="1" applyFill="1" applyBorder="1" applyAlignment="1">
      <alignment horizontal="right" wrapText="1"/>
      <protection/>
    </xf>
    <xf numFmtId="176" fontId="5" fillId="34" borderId="13" xfId="148" applyNumberFormat="1" applyFont="1" applyFill="1" applyBorder="1" applyAlignment="1">
      <alignment horizontal="right" wrapText="1"/>
      <protection/>
    </xf>
    <xf numFmtId="177" fontId="5" fillId="34" borderId="15" xfId="148" applyNumberFormat="1" applyFont="1" applyFill="1" applyBorder="1" applyAlignment="1">
      <alignment horizontal="right" wrapText="1"/>
      <protection/>
    </xf>
    <xf numFmtId="176" fontId="5" fillId="34" borderId="15" xfId="148" applyNumberFormat="1" applyFont="1" applyFill="1" applyBorder="1" applyAlignment="1">
      <alignment horizontal="right" wrapText="1"/>
      <protection/>
    </xf>
  </cellXfs>
  <cellStyles count="159">
    <cellStyle name="Normal" xfId="0"/>
    <cellStyle name="常规 4 3 2" xfId="15"/>
    <cellStyle name="常规 4 4" xfId="16"/>
    <cellStyle name="常规 4 6" xfId="17"/>
    <cellStyle name="常规 5 2" xfId="18"/>
    <cellStyle name="常规 5 3" xfId="19"/>
    <cellStyle name="常规 5 3 2" xfId="20"/>
    <cellStyle name="常规 5 3 3" xfId="21"/>
    <cellStyle name="常规 5 4" xfId="22"/>
    <cellStyle name="常规 5 5" xfId="23"/>
    <cellStyle name="常规 5 7" xfId="24"/>
    <cellStyle name="千位分隔[0] 2 3" xfId="25"/>
    <cellStyle name="常规 6 2" xfId="26"/>
    <cellStyle name="常规 6 2 2" xfId="27"/>
    <cellStyle name="常规 6 4" xfId="28"/>
    <cellStyle name="常规 4 5" xfId="29"/>
    <cellStyle name="常规 8 2" xfId="30"/>
    <cellStyle name="常规 5 6" xfId="31"/>
    <cellStyle name="千位分隔[0] 2 2" xfId="32"/>
    <cellStyle name="常规 9 3" xfId="33"/>
    <cellStyle name="常规 9" xfId="34"/>
    <cellStyle name="千位分隔[0] 2 2 2" xfId="35"/>
    <cellStyle name="千位分隔[0] 2 3 2" xfId="36"/>
    <cellStyle name="常规 5" xfId="37"/>
    <cellStyle name="千位分隔[0] 2 4" xfId="38"/>
    <cellStyle name="常规 4 2 3" xfId="39"/>
    <cellStyle name="常规 6" xfId="40"/>
    <cellStyle name="千位分隔[0] 2 5" xfId="41"/>
    <cellStyle name="常规 4 3" xfId="42"/>
    <cellStyle name="千位分隔[0] 2 3 3" xfId="43"/>
    <cellStyle name="常规 6 7" xfId="44"/>
    <cellStyle name="常规 6 5" xfId="45"/>
    <cellStyle name="常规 6 3 2" xfId="46"/>
    <cellStyle name="常规 6 3 3" xfId="47"/>
    <cellStyle name="常规 4 4 3" xfId="48"/>
    <cellStyle name="常规 4 2 4" xfId="49"/>
    <cellStyle name="常规 7" xfId="50"/>
    <cellStyle name="千位分隔[0] 2 6" xfId="51"/>
    <cellStyle name="常规 4 2 7" xfId="52"/>
    <cellStyle name="常规 6 6" xfId="53"/>
    <cellStyle name="常规 4 2 5" xfId="54"/>
    <cellStyle name="千位分隔[0] 2 7" xfId="55"/>
    <cellStyle name="常规 4 4 2" xfId="56"/>
    <cellStyle name="常规 7 2" xfId="57"/>
    <cellStyle name="常规 4 7" xfId="58"/>
    <cellStyle name="20% - 强调文字颜色 4" xfId="59"/>
    <cellStyle name="常规 2 3 2" xfId="60"/>
    <cellStyle name="40% - 强调文字颜色 3" xfId="61"/>
    <cellStyle name="输入" xfId="62"/>
    <cellStyle name="常规 4 2 6" xfId="63"/>
    <cellStyle name="20% - 强调文字颜色 3" xfId="64"/>
    <cellStyle name="常规 5 2 2" xfId="65"/>
    <cellStyle name="Currency" xfId="66"/>
    <cellStyle name="60% - 强调文字颜色 2" xfId="67"/>
    <cellStyle name="常规 4 8" xfId="68"/>
    <cellStyle name="强调文字颜色 2" xfId="69"/>
    <cellStyle name="60% - 强调文字颜色 1" xfId="70"/>
    <cellStyle name="60% - 强调文字颜色 4" xfId="71"/>
    <cellStyle name="常规 8 3" xfId="72"/>
    <cellStyle name="强调文字颜色 1" xfId="73"/>
    <cellStyle name="Percent" xfId="74"/>
    <cellStyle name="计算" xfId="75"/>
    <cellStyle name="常规 3 5" xfId="76"/>
    <cellStyle name="适中" xfId="77"/>
    <cellStyle name="常规 6 3" xfId="78"/>
    <cellStyle name="常规 3 2 2 2" xfId="79"/>
    <cellStyle name="好" xfId="80"/>
    <cellStyle name="常规 3 3 2" xfId="81"/>
    <cellStyle name="60% - 强调文字颜色 3" xfId="82"/>
    <cellStyle name="注释" xfId="83"/>
    <cellStyle name="no dec" xfId="84"/>
    <cellStyle name="40% - 强调文字颜色 2" xfId="85"/>
    <cellStyle name="强调文字颜色 4" xfId="86"/>
    <cellStyle name="常规 2 2 3" xfId="87"/>
    <cellStyle name="常规 2 4 2" xfId="88"/>
    <cellStyle name="常规 2 6" xfId="89"/>
    <cellStyle name="Currency [0]" xfId="90"/>
    <cellStyle name="20% - 强调文字颜色 2" xfId="91"/>
    <cellStyle name="常规 2 3" xfId="92"/>
    <cellStyle name="标题 4" xfId="93"/>
    <cellStyle name="常规 2 2 7" xfId="94"/>
    <cellStyle name="常规 3 6" xfId="95"/>
    <cellStyle name="链接单元格" xfId="96"/>
    <cellStyle name="常规 3" xfId="97"/>
    <cellStyle name="40% - 强调文字颜色 4" xfId="98"/>
    <cellStyle name="常规 2 3 3" xfId="99"/>
    <cellStyle name="Followed Hyperlink" xfId="100"/>
    <cellStyle name="常规 3 3" xfId="101"/>
    <cellStyle name="标题" xfId="102"/>
    <cellStyle name="常规 3 8" xfId="103"/>
    <cellStyle name="常规 4 2 3 3" xfId="104"/>
    <cellStyle name="常规 9 2" xfId="105"/>
    <cellStyle name="常规 8" xfId="106"/>
    <cellStyle name="Comma" xfId="107"/>
    <cellStyle name="常规 2 2 5" xfId="108"/>
    <cellStyle name="警告文本" xfId="109"/>
    <cellStyle name="强调文字颜色 6" xfId="110"/>
    <cellStyle name="常规 2 3 4" xfId="111"/>
    <cellStyle name="40% - 强调文字颜色 1" xfId="112"/>
    <cellStyle name="20% - 强调文字颜色 1" xfId="113"/>
    <cellStyle name="常规 7 4" xfId="114"/>
    <cellStyle name="常规 3 2 3 3" xfId="115"/>
    <cellStyle name="汇总" xfId="116"/>
    <cellStyle name="常规 7 5" xfId="117"/>
    <cellStyle name="常规 2 2" xfId="118"/>
    <cellStyle name="标题 3" xfId="119"/>
    <cellStyle name="常规 2 2 6" xfId="120"/>
    <cellStyle name="常规 2 2 4" xfId="121"/>
    <cellStyle name="强调文字颜色 5" xfId="122"/>
    <cellStyle name="Hyperlink" xfId="123"/>
    <cellStyle name="40% - 强调文字颜色 6" xfId="124"/>
    <cellStyle name="常规 3 4 2" xfId="125"/>
    <cellStyle name="常规 2 4" xfId="126"/>
    <cellStyle name="常规 4 2 2" xfId="127"/>
    <cellStyle name="Comma [0]" xfId="128"/>
    <cellStyle name="40% - 强调文字颜色 5" xfId="129"/>
    <cellStyle name="解释性文本" xfId="130"/>
    <cellStyle name="常规 2 8" xfId="131"/>
    <cellStyle name="强调文字颜色 3" xfId="132"/>
    <cellStyle name="常规 2 2 2" xfId="133"/>
    <cellStyle name="常规 2 2 2 2" xfId="134"/>
    <cellStyle name="20% - 强调文字颜色 5" xfId="135"/>
    <cellStyle name="标题 1" xfId="136"/>
    <cellStyle name="60% - 强调文字颜色 5" xfId="137"/>
    <cellStyle name="差" xfId="138"/>
    <cellStyle name="检查单元格" xfId="139"/>
    <cellStyle name="输出" xfId="140"/>
    <cellStyle name="标题 2" xfId="141"/>
    <cellStyle name="20% - 强调文字颜色 6" xfId="142"/>
    <cellStyle name="60% - 强调文字颜色 6" xfId="143"/>
    <cellStyle name="常规 3 4" xfId="144"/>
    <cellStyle name="Normal_321st" xfId="145"/>
    <cellStyle name="常规 3 2 7" xfId="146"/>
    <cellStyle name="常规 3 2 6" xfId="147"/>
    <cellStyle name="常规 13" xfId="148"/>
    <cellStyle name="常规 3 2 5" xfId="149"/>
    <cellStyle name="常规 12" xfId="150"/>
    <cellStyle name="常规 7 3" xfId="151"/>
    <cellStyle name="常规 3 2 3 2" xfId="152"/>
    <cellStyle name="常规 10" xfId="153"/>
    <cellStyle name="常规 3 2 3" xfId="154"/>
    <cellStyle name="常规 4 2" xfId="155"/>
    <cellStyle name="常规 3 2 2" xfId="156"/>
    <cellStyle name="常规 2 3 5" xfId="157"/>
    <cellStyle name="常规 3 2" xfId="158"/>
    <cellStyle name="常规 2 4 3" xfId="159"/>
    <cellStyle name="常规 2 7" xfId="160"/>
    <cellStyle name="常规 4 2 2 2" xfId="161"/>
    <cellStyle name="千位分隔[0] 2" xfId="162"/>
    <cellStyle name="常规 3 4 3" xfId="163"/>
    <cellStyle name="常规 2 5" xfId="164"/>
    <cellStyle name="常规 3 7" xfId="165"/>
    <cellStyle name="常规 4 2 3 2" xfId="166"/>
    <cellStyle name="常规 2 2 3 3" xfId="167"/>
    <cellStyle name="常规 2 2 3 2" xfId="168"/>
    <cellStyle name="常规 2" xfId="169"/>
    <cellStyle name="常规 3 2 4" xfId="170"/>
    <cellStyle name="常规 11" xfId="171"/>
    <cellStyle name="常规 4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L12" sqref="L12"/>
    </sheetView>
  </sheetViews>
  <sheetFormatPr defaultColWidth="9.00390625" defaultRowHeight="14.25"/>
  <cols>
    <col min="1" max="1" width="18.625" style="0" customWidth="1"/>
    <col min="2" max="2" width="8.50390625" style="0" bestFit="1" customWidth="1"/>
    <col min="3" max="3" width="16.875" style="0" customWidth="1"/>
    <col min="4" max="4" width="15.25390625" style="0" customWidth="1"/>
    <col min="5" max="5" width="14.625" style="0" customWidth="1"/>
    <col min="6" max="6" width="14.125" style="0" customWidth="1"/>
    <col min="7" max="7" width="15.50390625" style="0" customWidth="1"/>
    <col min="8" max="8" width="9.25390625" style="0" customWidth="1"/>
  </cols>
  <sheetData>
    <row r="1" spans="1:8" ht="15">
      <c r="A1" s="2" t="s">
        <v>0</v>
      </c>
      <c r="B1" s="2"/>
      <c r="C1" s="2"/>
      <c r="D1" s="2"/>
      <c r="E1" s="2"/>
      <c r="F1" s="2"/>
      <c r="G1" s="2"/>
      <c r="H1" s="2"/>
    </row>
    <row r="2" spans="1:8" ht="25.5">
      <c r="A2" s="3" t="s">
        <v>1</v>
      </c>
      <c r="B2" s="4" t="s">
        <v>2</v>
      </c>
      <c r="C2" s="5">
        <v>44501</v>
      </c>
      <c r="D2" s="5">
        <v>44136</v>
      </c>
      <c r="E2" s="4" t="s">
        <v>3</v>
      </c>
      <c r="F2" s="5" t="s">
        <v>4</v>
      </c>
      <c r="G2" s="5" t="s">
        <v>5</v>
      </c>
      <c r="H2" s="28" t="s">
        <v>3</v>
      </c>
    </row>
    <row r="3" spans="1:8" ht="25.5" customHeight="1">
      <c r="A3" s="6" t="s">
        <v>6</v>
      </c>
      <c r="B3" s="7" t="s">
        <v>7</v>
      </c>
      <c r="C3" s="8">
        <f aca="true" t="shared" si="0" ref="C3:G3">C5+C7</f>
        <v>371.1785</v>
      </c>
      <c r="D3" s="8">
        <f t="shared" si="0"/>
        <v>1279.0048</v>
      </c>
      <c r="E3" s="8">
        <f aca="true" t="shared" si="1" ref="E3:E17">(C3/D3-1)*100</f>
        <v>-70.97911595015125</v>
      </c>
      <c r="F3" s="29">
        <f t="shared" si="0"/>
        <v>4595.0268</v>
      </c>
      <c r="G3" s="29">
        <f t="shared" si="0"/>
        <v>10159.9684</v>
      </c>
      <c r="H3" s="30">
        <f aca="true" t="shared" si="2" ref="H3:H17">(F3/G3-1)*100</f>
        <v>-54.77321760173979</v>
      </c>
    </row>
    <row r="4" spans="1:8" ht="25.5" customHeight="1">
      <c r="A4" s="6" t="s">
        <v>8</v>
      </c>
      <c r="B4" s="7" t="s">
        <v>9</v>
      </c>
      <c r="C4" s="8">
        <f aca="true" t="shared" si="3" ref="C4:G4">C6+C8</f>
        <v>36919.5434</v>
      </c>
      <c r="D4" s="8">
        <f t="shared" si="3"/>
        <v>47495.8639</v>
      </c>
      <c r="E4" s="8">
        <f t="shared" si="1"/>
        <v>-22.267876887696737</v>
      </c>
      <c r="F4" s="29">
        <f t="shared" si="3"/>
        <v>316571.9126</v>
      </c>
      <c r="G4" s="29">
        <f t="shared" si="3"/>
        <v>444301.448</v>
      </c>
      <c r="H4" s="30">
        <f t="shared" si="2"/>
        <v>-28.748395031114104</v>
      </c>
    </row>
    <row r="5" spans="1:8" ht="22.5" customHeight="1">
      <c r="A5" s="9" t="s">
        <v>10</v>
      </c>
      <c r="B5" s="10" t="s">
        <v>7</v>
      </c>
      <c r="C5" s="11">
        <v>368</v>
      </c>
      <c r="D5" s="11">
        <v>1277</v>
      </c>
      <c r="E5" s="14">
        <f t="shared" si="1"/>
        <v>-71.1824588880188</v>
      </c>
      <c r="F5" s="11">
        <v>4557</v>
      </c>
      <c r="G5" s="31">
        <v>10126</v>
      </c>
      <c r="H5" s="32">
        <f t="shared" si="2"/>
        <v>-54.997037329646446</v>
      </c>
    </row>
    <row r="6" spans="1:8" ht="22.5" customHeight="1">
      <c r="A6" s="9" t="s">
        <v>11</v>
      </c>
      <c r="B6" s="10" t="s">
        <v>9</v>
      </c>
      <c r="C6" s="11">
        <v>36747</v>
      </c>
      <c r="D6" s="11">
        <v>47420</v>
      </c>
      <c r="E6" s="14">
        <f t="shared" si="1"/>
        <v>-22.5073808519612</v>
      </c>
      <c r="F6" s="11">
        <v>314757</v>
      </c>
      <c r="G6" s="31">
        <v>442592</v>
      </c>
      <c r="H6" s="32">
        <f t="shared" si="2"/>
        <v>-28.883260429470027</v>
      </c>
    </row>
    <row r="7" spans="1:8" ht="22.5" customHeight="1">
      <c r="A7" s="9" t="s">
        <v>12</v>
      </c>
      <c r="B7" s="10" t="s">
        <v>7</v>
      </c>
      <c r="C7" s="12">
        <v>3.1785</v>
      </c>
      <c r="D7" s="11">
        <v>2.0048000000000004</v>
      </c>
      <c r="E7" s="13">
        <f t="shared" si="1"/>
        <v>58.5444932162809</v>
      </c>
      <c r="F7" s="12">
        <v>38.0268</v>
      </c>
      <c r="G7" s="31">
        <v>33.9684</v>
      </c>
      <c r="H7" s="33">
        <f t="shared" si="2"/>
        <v>11.947574804818583</v>
      </c>
    </row>
    <row r="8" spans="1:8" ht="22.5" customHeight="1">
      <c r="A8" s="9" t="s">
        <v>13</v>
      </c>
      <c r="B8" s="10" t="s">
        <v>9</v>
      </c>
      <c r="C8" s="12">
        <v>172.5434</v>
      </c>
      <c r="D8" s="11">
        <v>75.8639</v>
      </c>
      <c r="E8" s="13">
        <f t="shared" si="1"/>
        <v>127.43808319899186</v>
      </c>
      <c r="F8" s="12">
        <v>1814.9126</v>
      </c>
      <c r="G8" s="31">
        <v>1709.448</v>
      </c>
      <c r="H8" s="33">
        <f t="shared" si="2"/>
        <v>6.169512029614244</v>
      </c>
    </row>
    <row r="9" spans="1:8" ht="25.5" customHeight="1">
      <c r="A9" s="6" t="s">
        <v>14</v>
      </c>
      <c r="B9" s="7" t="s">
        <v>15</v>
      </c>
      <c r="C9" s="8">
        <f aca="true" t="shared" si="4" ref="C9:G9">C11+C13</f>
        <v>1954.1748</v>
      </c>
      <c r="D9" s="8">
        <f t="shared" si="4"/>
        <v>1943.1425</v>
      </c>
      <c r="E9" s="8">
        <f t="shared" si="1"/>
        <v>0.567755581487206</v>
      </c>
      <c r="F9" s="29">
        <f t="shared" si="4"/>
        <v>19086.497199999998</v>
      </c>
      <c r="G9" s="29">
        <f t="shared" si="4"/>
        <v>16771.0049</v>
      </c>
      <c r="H9" s="30">
        <f t="shared" si="2"/>
        <v>13.806520919924115</v>
      </c>
    </row>
    <row r="10" spans="1:8" ht="25.5" customHeight="1">
      <c r="A10" s="6" t="s">
        <v>16</v>
      </c>
      <c r="B10" s="7" t="s">
        <v>17</v>
      </c>
      <c r="C10" s="8">
        <f aca="true" t="shared" si="5" ref="C10:G10">C12+C14</f>
        <v>542524.4151</v>
      </c>
      <c r="D10" s="8">
        <f t="shared" si="5"/>
        <v>483238.87429999997</v>
      </c>
      <c r="E10" s="8">
        <f t="shared" si="1"/>
        <v>12.268371596941297</v>
      </c>
      <c r="F10" s="29">
        <f t="shared" si="5"/>
        <v>5496508.5752</v>
      </c>
      <c r="G10" s="29">
        <f t="shared" si="5"/>
        <v>4869710.6949000005</v>
      </c>
      <c r="H10" s="30">
        <f t="shared" si="2"/>
        <v>12.871357654910343</v>
      </c>
    </row>
    <row r="11" spans="1:8" ht="22.5" customHeight="1">
      <c r="A11" s="9" t="s">
        <v>18</v>
      </c>
      <c r="B11" s="10" t="s">
        <v>15</v>
      </c>
      <c r="C11" s="13">
        <v>1518</v>
      </c>
      <c r="D11" s="14">
        <v>1463</v>
      </c>
      <c r="E11" s="14">
        <f t="shared" si="1"/>
        <v>3.759398496240607</v>
      </c>
      <c r="F11" s="14">
        <v>14473</v>
      </c>
      <c r="G11" s="13">
        <v>12307</v>
      </c>
      <c r="H11" s="32">
        <f t="shared" si="2"/>
        <v>17.599739985374185</v>
      </c>
    </row>
    <row r="12" spans="1:8" ht="22.5" customHeight="1">
      <c r="A12" s="9" t="s">
        <v>19</v>
      </c>
      <c r="B12" s="10" t="s">
        <v>17</v>
      </c>
      <c r="C12" s="14">
        <v>156351</v>
      </c>
      <c r="D12" s="14">
        <v>122874</v>
      </c>
      <c r="E12" s="14">
        <f t="shared" si="1"/>
        <v>27.244982665169193</v>
      </c>
      <c r="F12" s="14">
        <v>1224570</v>
      </c>
      <c r="G12" s="13">
        <v>1049565</v>
      </c>
      <c r="H12" s="32">
        <f t="shared" si="2"/>
        <v>16.674050678138073</v>
      </c>
    </row>
    <row r="13" spans="1:9" s="1" customFormat="1" ht="25.5" customHeight="1">
      <c r="A13" s="15" t="s">
        <v>20</v>
      </c>
      <c r="B13" s="16" t="s">
        <v>15</v>
      </c>
      <c r="C13" s="13">
        <v>436.1748</v>
      </c>
      <c r="D13" s="13">
        <v>480.1425</v>
      </c>
      <c r="E13" s="13">
        <f t="shared" si="1"/>
        <v>-9.157218950624024</v>
      </c>
      <c r="F13" s="34">
        <v>4613.4972</v>
      </c>
      <c r="G13" s="13">
        <v>4464.0049</v>
      </c>
      <c r="H13" s="33">
        <f t="shared" si="2"/>
        <v>3.3488381699581016</v>
      </c>
      <c r="I13"/>
    </row>
    <row r="14" spans="1:9" s="1" customFormat="1" ht="25.5" customHeight="1">
      <c r="A14" s="15" t="s">
        <v>21</v>
      </c>
      <c r="B14" s="16" t="s">
        <v>17</v>
      </c>
      <c r="C14" s="13">
        <v>386173.4151</v>
      </c>
      <c r="D14" s="13">
        <v>360364.87429999997</v>
      </c>
      <c r="E14" s="13">
        <f t="shared" si="1"/>
        <v>7.161780362232162</v>
      </c>
      <c r="F14" s="34">
        <v>4271938.5752</v>
      </c>
      <c r="G14" s="13">
        <v>3820145.6949</v>
      </c>
      <c r="H14" s="33">
        <f t="shared" si="2"/>
        <v>11.826587684945</v>
      </c>
      <c r="I14"/>
    </row>
    <row r="15" spans="1:8" ht="25.5" customHeight="1">
      <c r="A15" s="17" t="s">
        <v>22</v>
      </c>
      <c r="B15" s="18" t="s">
        <v>17</v>
      </c>
      <c r="C15" s="19">
        <f aca="true" t="shared" si="6" ref="C15:G15">C6/10+C12</f>
        <v>160025.7</v>
      </c>
      <c r="D15" s="19">
        <f t="shared" si="6"/>
        <v>127616</v>
      </c>
      <c r="E15" s="19">
        <f t="shared" si="1"/>
        <v>25.396266925777343</v>
      </c>
      <c r="F15" s="35">
        <f t="shared" si="6"/>
        <v>1256045.7</v>
      </c>
      <c r="G15" s="35">
        <f t="shared" si="6"/>
        <v>1093824.2</v>
      </c>
      <c r="H15" s="36">
        <f t="shared" si="2"/>
        <v>14.8306738870835</v>
      </c>
    </row>
    <row r="16" spans="1:8" ht="25.5" customHeight="1">
      <c r="A16" s="17" t="s">
        <v>23</v>
      </c>
      <c r="B16" s="18" t="s">
        <v>17</v>
      </c>
      <c r="C16" s="19">
        <f aca="true" t="shared" si="7" ref="C16:G16">C8/2+C14</f>
        <v>386259.68679999997</v>
      </c>
      <c r="D16" s="19">
        <f t="shared" si="7"/>
        <v>360402.80624999997</v>
      </c>
      <c r="E16" s="19">
        <f t="shared" si="1"/>
        <v>7.174439294477608</v>
      </c>
      <c r="F16" s="35">
        <f t="shared" si="7"/>
        <v>4272846.0315</v>
      </c>
      <c r="G16" s="35">
        <f t="shared" si="7"/>
        <v>3821000.4189</v>
      </c>
      <c r="H16" s="36">
        <f t="shared" si="2"/>
        <v>11.825322247153224</v>
      </c>
    </row>
    <row r="17" spans="1:8" ht="25.5" customHeight="1">
      <c r="A17" s="17" t="s">
        <v>24</v>
      </c>
      <c r="B17" s="18" t="s">
        <v>17</v>
      </c>
      <c r="C17" s="19">
        <f aca="true" t="shared" si="8" ref="C17:G17">C15+C16</f>
        <v>546285.3868</v>
      </c>
      <c r="D17" s="19">
        <f t="shared" si="8"/>
        <v>488018.80624999997</v>
      </c>
      <c r="E17" s="19">
        <f t="shared" si="1"/>
        <v>11.939412949621353</v>
      </c>
      <c r="F17" s="35">
        <f t="shared" si="8"/>
        <v>5528891.7315</v>
      </c>
      <c r="G17" s="35">
        <f t="shared" si="8"/>
        <v>4914824.6189</v>
      </c>
      <c r="H17" s="36">
        <f t="shared" si="2"/>
        <v>12.494181587652164</v>
      </c>
    </row>
    <row r="18" spans="1:9" s="1" customFormat="1" ht="12.75" customHeight="1">
      <c r="A18" s="20"/>
      <c r="B18" s="21"/>
      <c r="C18" s="22"/>
      <c r="D18" s="22"/>
      <c r="E18" s="22"/>
      <c r="F18" s="37"/>
      <c r="G18" s="37"/>
      <c r="H18" s="32"/>
      <c r="I18"/>
    </row>
    <row r="19" spans="1:8" ht="23.25" customHeight="1">
      <c r="A19" s="23" t="s">
        <v>25</v>
      </c>
      <c r="B19" s="7" t="s">
        <v>15</v>
      </c>
      <c r="C19" s="8">
        <v>764.45</v>
      </c>
      <c r="D19" s="8">
        <v>737.27</v>
      </c>
      <c r="E19" s="8">
        <f>(C19/D19-1)*100</f>
        <v>3.6865734398524364</v>
      </c>
      <c r="F19" s="38">
        <v>7174.01</v>
      </c>
      <c r="G19" s="39">
        <v>6647.55</v>
      </c>
      <c r="H19" s="30">
        <f>(F19/G19-1)*100</f>
        <v>7.91960948018442</v>
      </c>
    </row>
    <row r="20" spans="1:8" ht="28.5" customHeight="1">
      <c r="A20" s="24" t="s">
        <v>26</v>
      </c>
      <c r="B20" s="25" t="s">
        <v>27</v>
      </c>
      <c r="C20" s="26">
        <v>105446.25</v>
      </c>
      <c r="D20" s="27">
        <v>143952.75</v>
      </c>
      <c r="E20" s="8">
        <f>(C20/D20-1)*100</f>
        <v>-26.74940214757967</v>
      </c>
      <c r="F20" s="40">
        <v>913946</v>
      </c>
      <c r="G20" s="41">
        <v>911862.25</v>
      </c>
      <c r="H20" s="30">
        <f>(F20/G20-1)*100</f>
        <v>0.2285158750677585</v>
      </c>
    </row>
    <row r="22" ht="14.25">
      <c r="A22" t="s">
        <v>28</v>
      </c>
    </row>
  </sheetData>
  <sheetProtection/>
  <mergeCells count="1">
    <mergeCell ref="A1:H1"/>
  </mergeCells>
  <printOptions/>
  <pageMargins left="0.84" right="0.75" top="0.71" bottom="0.23999999999999996" header="0.5" footer="0.1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2018-07-06T19:13:24Z</cp:lastPrinted>
  <dcterms:created xsi:type="dcterms:W3CDTF">1996-12-20T17:32:42Z</dcterms:created>
  <dcterms:modified xsi:type="dcterms:W3CDTF">2021-12-09T17:18:56Z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